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795" windowHeight="8625" activeTab="1"/>
  </bookViews>
  <sheets>
    <sheet name="Titre" sheetId="1" r:id="rId1"/>
    <sheet name="Scores bruts" sheetId="2" r:id="rId2"/>
    <sheet name="Écarts à la moyenne" sheetId="3" r:id="rId3"/>
    <sheet name="Cotes Z" sheetId="4" r:id="rId4"/>
    <sheet name="CRC" sheetId="5" r:id="rId5"/>
    <sheet name="Simulation" sheetId="6" r:id="rId6"/>
  </sheets>
  <definedNames/>
  <calcPr fullCalcOnLoad="1"/>
</workbook>
</file>

<file path=xl/sharedStrings.xml><?xml version="1.0" encoding="utf-8"?>
<sst xmlns="http://schemas.openxmlformats.org/spreadsheetml/2006/main" count="224" uniqueCount="45">
  <si>
    <t>Classe A</t>
  </si>
  <si>
    <t>Étudiant</t>
  </si>
  <si>
    <t>Note</t>
  </si>
  <si>
    <t>Classe B</t>
  </si>
  <si>
    <t>Classe C</t>
  </si>
  <si>
    <t>Brigitte</t>
  </si>
  <si>
    <t>Claude</t>
  </si>
  <si>
    <t>Dominique</t>
  </si>
  <si>
    <t>Étienne</t>
  </si>
  <si>
    <t>Françoise</t>
  </si>
  <si>
    <t>Guillaume</t>
  </si>
  <si>
    <t>Marie</t>
  </si>
  <si>
    <t>Philippe</t>
  </si>
  <si>
    <t>Sophie</t>
  </si>
  <si>
    <t>Moyenne</t>
  </si>
  <si>
    <t>Benoît</t>
  </si>
  <si>
    <t>Camille</t>
  </si>
  <si>
    <t>Denis</t>
  </si>
  <si>
    <t>Élise</t>
  </si>
  <si>
    <t>Francis</t>
  </si>
  <si>
    <t xml:space="preserve">Gilles </t>
  </si>
  <si>
    <t>Monique</t>
  </si>
  <si>
    <t>Robert</t>
  </si>
  <si>
    <t>Suzanne</t>
  </si>
  <si>
    <t>Annie</t>
  </si>
  <si>
    <t>Bastien</t>
  </si>
  <si>
    <t>Catherine</t>
  </si>
  <si>
    <t>Émilie</t>
  </si>
  <si>
    <t>Francine</t>
  </si>
  <si>
    <t>Guy</t>
  </si>
  <si>
    <t>Mathieu</t>
  </si>
  <si>
    <t>Richard</t>
  </si>
  <si>
    <t>Sarah</t>
  </si>
  <si>
    <t>Écart moy.</t>
  </si>
  <si>
    <t>Écart type</t>
  </si>
  <si>
    <t>Cote Z</t>
  </si>
  <si>
    <t>IFG</t>
  </si>
  <si>
    <t>MS</t>
  </si>
  <si>
    <t>CRC</t>
  </si>
  <si>
    <t>Sélection sur la base des notes brutes</t>
  </si>
  <si>
    <t>Sélection sur la base des écarts à la moyenne</t>
  </si>
  <si>
    <t>Sélection sur la base des cotes Z</t>
  </si>
  <si>
    <t>Sélection sur la base des cotes Cotes de rendement au collégial (CRC)</t>
  </si>
  <si>
    <t>Simulations</t>
  </si>
  <si>
    <t>Vous pouvez modifier les notes de chacun et chacune des élèves, de même que la valeur de la moyenne pondérée au secondaire (MS) pour chacun des groupes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</si>
</sst>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0"/>
    <numFmt numFmtId="170" formatCode="0.00000000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2" fontId="3" fillId="4" borderId="9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21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28125" style="0" customWidth="1"/>
  </cols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16384" width="11.421875" style="1" customWidth="1"/>
  </cols>
  <sheetData>
    <row r="3" spans="2:7" ht="20.25">
      <c r="B3" s="48" t="s">
        <v>39</v>
      </c>
      <c r="C3" s="49"/>
      <c r="D3" s="49"/>
      <c r="E3" s="49"/>
      <c r="F3" s="49"/>
      <c r="G3" s="50"/>
    </row>
    <row r="6" spans="2:7" ht="12.75">
      <c r="B6" s="44" t="s">
        <v>0</v>
      </c>
      <c r="C6" s="45"/>
      <c r="D6" s="46" t="s">
        <v>3</v>
      </c>
      <c r="E6" s="47"/>
      <c r="F6" s="44" t="s">
        <v>4</v>
      </c>
      <c r="G6" s="44"/>
    </row>
    <row r="7" spans="2:7" ht="12.75">
      <c r="B7" s="5" t="s">
        <v>1</v>
      </c>
      <c r="C7" s="28" t="s">
        <v>2</v>
      </c>
      <c r="D7" s="7" t="s">
        <v>1</v>
      </c>
      <c r="E7" s="8" t="s">
        <v>2</v>
      </c>
      <c r="F7" s="5" t="s">
        <v>1</v>
      </c>
      <c r="G7" s="6" t="s">
        <v>2</v>
      </c>
    </row>
    <row r="8" spans="2:7" ht="12.75">
      <c r="B8" s="9" t="s">
        <v>5</v>
      </c>
      <c r="C8" s="27">
        <v>89</v>
      </c>
      <c r="D8" s="9" t="s">
        <v>15</v>
      </c>
      <c r="E8" s="27">
        <v>79</v>
      </c>
      <c r="F8" s="9" t="s">
        <v>24</v>
      </c>
      <c r="G8" s="27">
        <v>91</v>
      </c>
    </row>
    <row r="9" spans="2:7" ht="12.75">
      <c r="B9" s="2" t="s">
        <v>6</v>
      </c>
      <c r="C9" s="10">
        <v>88</v>
      </c>
      <c r="D9" s="2" t="s">
        <v>16</v>
      </c>
      <c r="E9" s="10">
        <v>78</v>
      </c>
      <c r="F9" s="2" t="s">
        <v>25</v>
      </c>
      <c r="G9" s="10">
        <v>87</v>
      </c>
    </row>
    <row r="10" spans="2:7" ht="12.75">
      <c r="B10" s="2" t="s">
        <v>7</v>
      </c>
      <c r="C10" s="10">
        <v>87</v>
      </c>
      <c r="D10" s="2" t="s">
        <v>17</v>
      </c>
      <c r="E10" s="10">
        <v>77</v>
      </c>
      <c r="F10" s="11" t="s">
        <v>26</v>
      </c>
      <c r="G10" s="10">
        <v>83</v>
      </c>
    </row>
    <row r="11" spans="2:7" ht="12.75">
      <c r="B11" s="2" t="s">
        <v>8</v>
      </c>
      <c r="C11" s="10">
        <v>86</v>
      </c>
      <c r="D11" s="2" t="s">
        <v>18</v>
      </c>
      <c r="E11" s="10">
        <v>76</v>
      </c>
      <c r="F11" s="11" t="s">
        <v>27</v>
      </c>
      <c r="G11" s="10">
        <v>79</v>
      </c>
    </row>
    <row r="12" spans="2:7" ht="12.75">
      <c r="B12" s="2" t="s">
        <v>9</v>
      </c>
      <c r="C12" s="10">
        <v>85</v>
      </c>
      <c r="D12" s="2" t="s">
        <v>19</v>
      </c>
      <c r="E12" s="10">
        <v>75</v>
      </c>
      <c r="F12" s="11" t="s">
        <v>28</v>
      </c>
      <c r="G12" s="10">
        <v>75</v>
      </c>
    </row>
    <row r="13" spans="2:7" ht="12.75">
      <c r="B13" s="2" t="s">
        <v>10</v>
      </c>
      <c r="C13" s="10">
        <v>84</v>
      </c>
      <c r="D13" s="2" t="s">
        <v>20</v>
      </c>
      <c r="E13" s="10">
        <v>74</v>
      </c>
      <c r="F13" s="11" t="s">
        <v>29</v>
      </c>
      <c r="G13" s="10">
        <v>71</v>
      </c>
    </row>
    <row r="14" spans="2:7" ht="12.75">
      <c r="B14" s="2" t="s">
        <v>11</v>
      </c>
      <c r="C14" s="10">
        <v>83</v>
      </c>
      <c r="D14" s="2" t="s">
        <v>21</v>
      </c>
      <c r="E14" s="10">
        <v>73</v>
      </c>
      <c r="F14" s="11" t="s">
        <v>30</v>
      </c>
      <c r="G14" s="10">
        <v>67</v>
      </c>
    </row>
    <row r="15" spans="2:7" ht="12.75">
      <c r="B15" s="2" t="s">
        <v>12</v>
      </c>
      <c r="C15" s="10">
        <v>82</v>
      </c>
      <c r="D15" s="2" t="s">
        <v>22</v>
      </c>
      <c r="E15" s="10">
        <v>72</v>
      </c>
      <c r="F15" s="11" t="s">
        <v>31</v>
      </c>
      <c r="G15" s="10">
        <v>63</v>
      </c>
    </row>
    <row r="16" spans="2:7" ht="12.75">
      <c r="B16" s="12" t="s">
        <v>13</v>
      </c>
      <c r="C16" s="13">
        <v>81</v>
      </c>
      <c r="D16" s="12" t="s">
        <v>23</v>
      </c>
      <c r="E16" s="13">
        <v>71</v>
      </c>
      <c r="F16" s="12" t="s">
        <v>32</v>
      </c>
      <c r="G16" s="13">
        <v>59</v>
      </c>
    </row>
    <row r="17" spans="2:3" ht="12.75">
      <c r="B17" s="11"/>
      <c r="C17" s="14"/>
    </row>
    <row r="18" spans="2:7" ht="12.75">
      <c r="B18" s="15"/>
      <c r="C18" s="16"/>
      <c r="D18" s="17"/>
      <c r="E18" s="16"/>
      <c r="F18" s="17"/>
      <c r="G18" s="16"/>
    </row>
    <row r="19" spans="2:7" ht="12.75">
      <c r="B19" s="15"/>
      <c r="C19" s="18"/>
      <c r="D19" s="17"/>
      <c r="E19" s="18"/>
      <c r="F19" s="17"/>
      <c r="G19" s="18"/>
    </row>
    <row r="24" ht="14.25" customHeight="1"/>
    <row r="25" spans="3:7" ht="12.75" hidden="1">
      <c r="C25" s="14">
        <f aca="true" t="shared" si="0" ref="C25:C33">C8</f>
        <v>89</v>
      </c>
      <c r="D25" s="14"/>
      <c r="E25" s="14">
        <f aca="true" t="shared" si="1" ref="E25:E33">E8</f>
        <v>79</v>
      </c>
      <c r="F25" s="14"/>
      <c r="G25" s="14">
        <f aca="true" t="shared" si="2" ref="G25:G33">G8</f>
        <v>91</v>
      </c>
    </row>
    <row r="26" spans="3:7" ht="12.75" hidden="1">
      <c r="C26" s="14">
        <f t="shared" si="0"/>
        <v>88</v>
      </c>
      <c r="D26" s="14"/>
      <c r="E26" s="14">
        <f t="shared" si="1"/>
        <v>78</v>
      </c>
      <c r="F26" s="14"/>
      <c r="G26" s="14">
        <f t="shared" si="2"/>
        <v>87</v>
      </c>
    </row>
    <row r="27" spans="3:7" ht="12.75" hidden="1">
      <c r="C27" s="14">
        <f t="shared" si="0"/>
        <v>87</v>
      </c>
      <c r="D27" s="14"/>
      <c r="E27" s="14">
        <f t="shared" si="1"/>
        <v>77</v>
      </c>
      <c r="F27" s="14"/>
      <c r="G27" s="14">
        <f t="shared" si="2"/>
        <v>83</v>
      </c>
    </row>
    <row r="28" spans="3:7" ht="12.75" hidden="1">
      <c r="C28" s="14">
        <f t="shared" si="0"/>
        <v>86</v>
      </c>
      <c r="D28" s="14"/>
      <c r="E28" s="14">
        <f t="shared" si="1"/>
        <v>76</v>
      </c>
      <c r="F28" s="14"/>
      <c r="G28" s="14">
        <f t="shared" si="2"/>
        <v>79</v>
      </c>
    </row>
    <row r="29" spans="3:7" ht="12.75" hidden="1">
      <c r="C29" s="14">
        <f t="shared" si="0"/>
        <v>85</v>
      </c>
      <c r="D29" s="14"/>
      <c r="E29" s="14">
        <f t="shared" si="1"/>
        <v>75</v>
      </c>
      <c r="F29" s="14"/>
      <c r="G29" s="14">
        <f t="shared" si="2"/>
        <v>75</v>
      </c>
    </row>
    <row r="30" spans="3:7" ht="12.75" hidden="1">
      <c r="C30" s="14">
        <f t="shared" si="0"/>
        <v>84</v>
      </c>
      <c r="D30" s="14"/>
      <c r="E30" s="14">
        <f t="shared" si="1"/>
        <v>74</v>
      </c>
      <c r="F30" s="14"/>
      <c r="G30" s="14">
        <f t="shared" si="2"/>
        <v>71</v>
      </c>
    </row>
    <row r="31" spans="3:7" ht="12.75" hidden="1">
      <c r="C31" s="14">
        <f t="shared" si="0"/>
        <v>83</v>
      </c>
      <c r="D31" s="14"/>
      <c r="E31" s="14">
        <f t="shared" si="1"/>
        <v>73</v>
      </c>
      <c r="F31" s="14"/>
      <c r="G31" s="14">
        <f t="shared" si="2"/>
        <v>67</v>
      </c>
    </row>
    <row r="32" spans="3:7" ht="12.75" hidden="1">
      <c r="C32" s="14">
        <f t="shared" si="0"/>
        <v>82</v>
      </c>
      <c r="D32" s="14"/>
      <c r="E32" s="14">
        <f t="shared" si="1"/>
        <v>72</v>
      </c>
      <c r="F32" s="14"/>
      <c r="G32" s="14">
        <f t="shared" si="2"/>
        <v>63</v>
      </c>
    </row>
    <row r="33" spans="3:7" ht="12.75" hidden="1">
      <c r="C33" s="14">
        <f t="shared" si="0"/>
        <v>81</v>
      </c>
      <c r="D33" s="14"/>
      <c r="E33" s="14">
        <f t="shared" si="1"/>
        <v>71</v>
      </c>
      <c r="F33" s="14"/>
      <c r="G33" s="14">
        <f t="shared" si="2"/>
        <v>59</v>
      </c>
    </row>
  </sheetData>
  <mergeCells count="4">
    <mergeCell ref="B6:C6"/>
    <mergeCell ref="D6:E6"/>
    <mergeCell ref="F6:G6"/>
    <mergeCell ref="B3:G3"/>
  </mergeCells>
  <conditionalFormatting sqref="C8:C16 E8:E16 G8:G16">
    <cfRule type="expression" priority="1" dxfId="0" stopIfTrue="1">
      <formula>(RANK(C25,$C$25:$G$33)&lt;=6)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  <headerFooter alignWithMargins="0">
    <oddFooter>&amp;RCREÉ
Atelier Cote R
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J43"/>
  <sheetViews>
    <sheetView showGridLines="0" zoomScale="110" zoomScaleNormal="11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16384" width="11.421875" style="1" customWidth="1"/>
  </cols>
  <sheetData>
    <row r="3" spans="2:10" ht="20.25">
      <c r="B3" s="48" t="s">
        <v>40</v>
      </c>
      <c r="C3" s="49"/>
      <c r="D3" s="49"/>
      <c r="E3" s="49"/>
      <c r="F3" s="49"/>
      <c r="G3" s="49"/>
      <c r="H3" s="49"/>
      <c r="I3" s="49"/>
      <c r="J3" s="50"/>
    </row>
    <row r="5" spans="9:10" ht="12.75">
      <c r="I5" s="12"/>
      <c r="J5" s="12"/>
    </row>
    <row r="6" spans="2:10" ht="12.75">
      <c r="B6" s="44" t="s">
        <v>0</v>
      </c>
      <c r="C6" s="44"/>
      <c r="D6" s="3"/>
      <c r="E6" s="46" t="s">
        <v>3</v>
      </c>
      <c r="F6" s="51"/>
      <c r="G6" s="4"/>
      <c r="H6" s="44" t="s">
        <v>4</v>
      </c>
      <c r="I6" s="52"/>
      <c r="J6" s="3"/>
    </row>
    <row r="7" spans="2:10" ht="12.75">
      <c r="B7" s="5" t="s">
        <v>1</v>
      </c>
      <c r="C7" s="22" t="s">
        <v>2</v>
      </c>
      <c r="D7" s="22" t="s">
        <v>33</v>
      </c>
      <c r="E7" s="7" t="s">
        <v>1</v>
      </c>
      <c r="F7" s="6" t="s">
        <v>2</v>
      </c>
      <c r="G7" s="28" t="s">
        <v>33</v>
      </c>
      <c r="H7" s="5" t="s">
        <v>1</v>
      </c>
      <c r="I7" s="6" t="s">
        <v>2</v>
      </c>
      <c r="J7" s="6" t="s">
        <v>33</v>
      </c>
    </row>
    <row r="8" spans="2:10" ht="12.75">
      <c r="B8" s="9" t="s">
        <v>5</v>
      </c>
      <c r="C8" s="27">
        <v>89</v>
      </c>
      <c r="D8" s="26">
        <f>C8-C$18</f>
        <v>4</v>
      </c>
      <c r="E8" s="9" t="s">
        <v>15</v>
      </c>
      <c r="F8" s="27">
        <v>79</v>
      </c>
      <c r="G8" s="26">
        <f>F8-F$18</f>
        <v>4</v>
      </c>
      <c r="H8" s="9" t="s">
        <v>24</v>
      </c>
      <c r="I8" s="27">
        <v>91</v>
      </c>
      <c r="J8" s="27">
        <f>I8-I$18</f>
        <v>16</v>
      </c>
    </row>
    <row r="9" spans="2:10" ht="12.75">
      <c r="B9" s="2" t="s">
        <v>6</v>
      </c>
      <c r="C9" s="10">
        <v>88</v>
      </c>
      <c r="D9" s="24">
        <f aca="true" t="shared" si="0" ref="D9:D16">C9-C$18</f>
        <v>3</v>
      </c>
      <c r="E9" s="2" t="s">
        <v>16</v>
      </c>
      <c r="F9" s="10">
        <v>78</v>
      </c>
      <c r="G9" s="24">
        <f aca="true" t="shared" si="1" ref="G9:G16">F9-F$18</f>
        <v>3</v>
      </c>
      <c r="H9" s="2" t="s">
        <v>25</v>
      </c>
      <c r="I9" s="10">
        <v>87</v>
      </c>
      <c r="J9" s="10">
        <f aca="true" t="shared" si="2" ref="J9:J16">I9-I$18</f>
        <v>12</v>
      </c>
    </row>
    <row r="10" spans="2:10" ht="12.75">
      <c r="B10" s="2" t="s">
        <v>7</v>
      </c>
      <c r="C10" s="10">
        <v>87</v>
      </c>
      <c r="D10" s="24">
        <f t="shared" si="0"/>
        <v>2</v>
      </c>
      <c r="E10" s="2" t="s">
        <v>17</v>
      </c>
      <c r="F10" s="10">
        <v>77</v>
      </c>
      <c r="G10" s="24">
        <f t="shared" si="1"/>
        <v>2</v>
      </c>
      <c r="H10" s="11" t="s">
        <v>26</v>
      </c>
      <c r="I10" s="10">
        <v>83</v>
      </c>
      <c r="J10" s="10">
        <f t="shared" si="2"/>
        <v>8</v>
      </c>
    </row>
    <row r="11" spans="2:10" ht="12.75">
      <c r="B11" s="2" t="s">
        <v>8</v>
      </c>
      <c r="C11" s="10">
        <v>86</v>
      </c>
      <c r="D11" s="24">
        <f t="shared" si="0"/>
        <v>1</v>
      </c>
      <c r="E11" s="2" t="s">
        <v>18</v>
      </c>
      <c r="F11" s="10">
        <v>76</v>
      </c>
      <c r="G11" s="24">
        <f t="shared" si="1"/>
        <v>1</v>
      </c>
      <c r="H11" s="11" t="s">
        <v>27</v>
      </c>
      <c r="I11" s="10">
        <v>79</v>
      </c>
      <c r="J11" s="10">
        <f t="shared" si="2"/>
        <v>4</v>
      </c>
    </row>
    <row r="12" spans="2:10" ht="12.75">
      <c r="B12" s="2" t="s">
        <v>9</v>
      </c>
      <c r="C12" s="10">
        <v>85</v>
      </c>
      <c r="D12" s="24">
        <f t="shared" si="0"/>
        <v>0</v>
      </c>
      <c r="E12" s="2" t="s">
        <v>19</v>
      </c>
      <c r="F12" s="10">
        <v>75</v>
      </c>
      <c r="G12" s="24">
        <f t="shared" si="1"/>
        <v>0</v>
      </c>
      <c r="H12" s="11" t="s">
        <v>28</v>
      </c>
      <c r="I12" s="10">
        <v>75</v>
      </c>
      <c r="J12" s="10">
        <f t="shared" si="2"/>
        <v>0</v>
      </c>
    </row>
    <row r="13" spans="2:10" ht="12.75">
      <c r="B13" s="2" t="s">
        <v>10</v>
      </c>
      <c r="C13" s="10">
        <v>84</v>
      </c>
      <c r="D13" s="24">
        <f t="shared" si="0"/>
        <v>-1</v>
      </c>
      <c r="E13" s="2" t="s">
        <v>20</v>
      </c>
      <c r="F13" s="10">
        <v>74</v>
      </c>
      <c r="G13" s="24">
        <f t="shared" si="1"/>
        <v>-1</v>
      </c>
      <c r="H13" s="11" t="s">
        <v>29</v>
      </c>
      <c r="I13" s="10">
        <v>71</v>
      </c>
      <c r="J13" s="10">
        <f t="shared" si="2"/>
        <v>-4</v>
      </c>
    </row>
    <row r="14" spans="2:10" ht="12.75">
      <c r="B14" s="2" t="s">
        <v>11</v>
      </c>
      <c r="C14" s="10">
        <v>83</v>
      </c>
      <c r="D14" s="24">
        <f t="shared" si="0"/>
        <v>-2</v>
      </c>
      <c r="E14" s="2" t="s">
        <v>21</v>
      </c>
      <c r="F14" s="10">
        <v>73</v>
      </c>
      <c r="G14" s="24">
        <f t="shared" si="1"/>
        <v>-2</v>
      </c>
      <c r="H14" s="11" t="s">
        <v>30</v>
      </c>
      <c r="I14" s="10">
        <v>67</v>
      </c>
      <c r="J14" s="10">
        <f t="shared" si="2"/>
        <v>-8</v>
      </c>
    </row>
    <row r="15" spans="2:10" ht="12.75">
      <c r="B15" s="2" t="s">
        <v>12</v>
      </c>
      <c r="C15" s="10">
        <v>82</v>
      </c>
      <c r="D15" s="24">
        <f t="shared" si="0"/>
        <v>-3</v>
      </c>
      <c r="E15" s="2" t="s">
        <v>22</v>
      </c>
      <c r="F15" s="10">
        <v>72</v>
      </c>
      <c r="G15" s="24">
        <f t="shared" si="1"/>
        <v>-3</v>
      </c>
      <c r="H15" s="11" t="s">
        <v>31</v>
      </c>
      <c r="I15" s="10">
        <v>63</v>
      </c>
      <c r="J15" s="10">
        <f t="shared" si="2"/>
        <v>-12</v>
      </c>
    </row>
    <row r="16" spans="2:10" ht="12.75">
      <c r="B16" s="12" t="s">
        <v>13</v>
      </c>
      <c r="C16" s="13">
        <v>81</v>
      </c>
      <c r="D16" s="25">
        <f t="shared" si="0"/>
        <v>-4</v>
      </c>
      <c r="E16" s="12" t="s">
        <v>23</v>
      </c>
      <c r="F16" s="13">
        <v>71</v>
      </c>
      <c r="G16" s="25">
        <f t="shared" si="1"/>
        <v>-4</v>
      </c>
      <c r="H16" s="12" t="s">
        <v>32</v>
      </c>
      <c r="I16" s="13">
        <v>59</v>
      </c>
      <c r="J16" s="13">
        <f t="shared" si="2"/>
        <v>-16</v>
      </c>
    </row>
    <row r="17" spans="2:4" ht="12.75">
      <c r="B17" s="11"/>
      <c r="C17" s="14"/>
      <c r="D17" s="14"/>
    </row>
    <row r="18" spans="2:10" ht="12.75">
      <c r="B18" s="15" t="s">
        <v>14</v>
      </c>
      <c r="C18" s="16">
        <f>AVERAGE(C8:C16)</f>
        <v>85</v>
      </c>
      <c r="D18" s="16"/>
      <c r="E18" s="17"/>
      <c r="F18" s="16">
        <f>AVERAGE(F8:F16)</f>
        <v>75</v>
      </c>
      <c r="G18" s="16"/>
      <c r="H18" s="17"/>
      <c r="I18" s="16">
        <f>AVERAGE(I8:I16)</f>
        <v>75</v>
      </c>
      <c r="J18" s="16"/>
    </row>
    <row r="19" spans="2:10" ht="12.75">
      <c r="B19" s="15"/>
      <c r="C19" s="18"/>
      <c r="D19" s="19"/>
      <c r="E19" s="17"/>
      <c r="F19" s="18"/>
      <c r="G19" s="18"/>
      <c r="H19" s="17"/>
      <c r="I19" s="18"/>
      <c r="J19" s="18"/>
    </row>
    <row r="25" spans="3:9" ht="12.75" hidden="1">
      <c r="C25" s="14">
        <f aca="true" t="shared" si="3" ref="C25:C33">C8</f>
        <v>89</v>
      </c>
      <c r="D25" s="14"/>
      <c r="E25" s="14"/>
      <c r="F25" s="14">
        <f>F8</f>
        <v>79</v>
      </c>
      <c r="G25" s="14"/>
      <c r="I25" s="14">
        <f aca="true" t="shared" si="4" ref="I25:I33">I8</f>
        <v>91</v>
      </c>
    </row>
    <row r="26" spans="3:9" ht="12.75" hidden="1">
      <c r="C26" s="14">
        <f t="shared" si="3"/>
        <v>88</v>
      </c>
      <c r="D26" s="14"/>
      <c r="E26" s="14"/>
      <c r="F26" s="14">
        <f aca="true" t="shared" si="5" ref="F26:F33">F9</f>
        <v>78</v>
      </c>
      <c r="G26" s="14"/>
      <c r="I26" s="14">
        <f t="shared" si="4"/>
        <v>87</v>
      </c>
    </row>
    <row r="27" spans="3:9" ht="12.75" hidden="1">
      <c r="C27" s="14">
        <f t="shared" si="3"/>
        <v>87</v>
      </c>
      <c r="D27" s="14"/>
      <c r="E27" s="14"/>
      <c r="F27" s="14">
        <f t="shared" si="5"/>
        <v>77</v>
      </c>
      <c r="G27" s="14"/>
      <c r="I27" s="14">
        <f t="shared" si="4"/>
        <v>83</v>
      </c>
    </row>
    <row r="28" spans="3:9" ht="12.75" hidden="1">
      <c r="C28" s="14">
        <f t="shared" si="3"/>
        <v>86</v>
      </c>
      <c r="D28" s="14"/>
      <c r="E28" s="14"/>
      <c r="F28" s="14">
        <f t="shared" si="5"/>
        <v>76</v>
      </c>
      <c r="G28" s="14"/>
      <c r="I28" s="14">
        <f t="shared" si="4"/>
        <v>79</v>
      </c>
    </row>
    <row r="29" spans="3:9" ht="12.75" hidden="1">
      <c r="C29" s="14">
        <f t="shared" si="3"/>
        <v>85</v>
      </c>
      <c r="D29" s="14"/>
      <c r="E29" s="14"/>
      <c r="F29" s="14">
        <f t="shared" si="5"/>
        <v>75</v>
      </c>
      <c r="G29" s="14"/>
      <c r="I29" s="14">
        <f t="shared" si="4"/>
        <v>75</v>
      </c>
    </row>
    <row r="30" spans="3:9" ht="12.75" hidden="1">
      <c r="C30" s="14">
        <f t="shared" si="3"/>
        <v>84</v>
      </c>
      <c r="D30" s="14"/>
      <c r="E30" s="14"/>
      <c r="F30" s="14">
        <f t="shared" si="5"/>
        <v>74</v>
      </c>
      <c r="G30" s="14"/>
      <c r="I30" s="14">
        <f t="shared" si="4"/>
        <v>71</v>
      </c>
    </row>
    <row r="31" spans="3:9" ht="12.75" hidden="1">
      <c r="C31" s="14">
        <f t="shared" si="3"/>
        <v>83</v>
      </c>
      <c r="D31" s="14"/>
      <c r="E31" s="14"/>
      <c r="F31" s="14">
        <f t="shared" si="5"/>
        <v>73</v>
      </c>
      <c r="G31" s="14"/>
      <c r="I31" s="14">
        <f t="shared" si="4"/>
        <v>67</v>
      </c>
    </row>
    <row r="32" spans="3:9" ht="12.75" hidden="1">
      <c r="C32" s="14">
        <f t="shared" si="3"/>
        <v>82</v>
      </c>
      <c r="D32" s="14"/>
      <c r="E32" s="14"/>
      <c r="F32" s="14">
        <f t="shared" si="5"/>
        <v>72</v>
      </c>
      <c r="G32" s="14"/>
      <c r="I32" s="14">
        <f t="shared" si="4"/>
        <v>63</v>
      </c>
    </row>
    <row r="33" spans="3:9" ht="12.75" hidden="1">
      <c r="C33" s="14">
        <f t="shared" si="3"/>
        <v>81</v>
      </c>
      <c r="D33" s="14"/>
      <c r="E33" s="14"/>
      <c r="F33" s="14">
        <f t="shared" si="5"/>
        <v>71</v>
      </c>
      <c r="G33" s="14"/>
      <c r="I33" s="14">
        <f t="shared" si="4"/>
        <v>59</v>
      </c>
    </row>
    <row r="34" ht="12.75" hidden="1"/>
    <row r="35" spans="4:10" ht="12.75" hidden="1">
      <c r="D35" s="14">
        <f>D8</f>
        <v>4</v>
      </c>
      <c r="E35" s="14"/>
      <c r="F35" s="14"/>
      <c r="G35" s="14">
        <f>G8</f>
        <v>4</v>
      </c>
      <c r="H35" s="14"/>
      <c r="J35" s="14">
        <f>J8</f>
        <v>16</v>
      </c>
    </row>
    <row r="36" spans="4:10" ht="12.75" hidden="1">
      <c r="D36" s="14">
        <f aca="true" t="shared" si="6" ref="D36:D43">D9</f>
        <v>3</v>
      </c>
      <c r="E36" s="14"/>
      <c r="F36" s="14"/>
      <c r="G36" s="14">
        <f aca="true" t="shared" si="7" ref="G36:G43">G9</f>
        <v>3</v>
      </c>
      <c r="H36" s="14"/>
      <c r="J36" s="14">
        <f aca="true" t="shared" si="8" ref="J36:J43">J9</f>
        <v>12</v>
      </c>
    </row>
    <row r="37" spans="4:10" ht="12.75" hidden="1">
      <c r="D37" s="14">
        <f t="shared" si="6"/>
        <v>2</v>
      </c>
      <c r="E37" s="14"/>
      <c r="F37" s="14"/>
      <c r="G37" s="14">
        <f t="shared" si="7"/>
        <v>2</v>
      </c>
      <c r="H37" s="14"/>
      <c r="J37" s="14">
        <f t="shared" si="8"/>
        <v>8</v>
      </c>
    </row>
    <row r="38" spans="4:10" ht="12.75" hidden="1">
      <c r="D38" s="14">
        <f t="shared" si="6"/>
        <v>1</v>
      </c>
      <c r="E38" s="14"/>
      <c r="F38" s="14"/>
      <c r="G38" s="14">
        <f t="shared" si="7"/>
        <v>1</v>
      </c>
      <c r="H38" s="14"/>
      <c r="J38" s="14">
        <f t="shared" si="8"/>
        <v>4</v>
      </c>
    </row>
    <row r="39" spans="4:10" ht="12.75" hidden="1">
      <c r="D39" s="14">
        <f t="shared" si="6"/>
        <v>0</v>
      </c>
      <c r="E39" s="14"/>
      <c r="F39" s="14"/>
      <c r="G39" s="14">
        <f t="shared" si="7"/>
        <v>0</v>
      </c>
      <c r="H39" s="14"/>
      <c r="J39" s="14">
        <f t="shared" si="8"/>
        <v>0</v>
      </c>
    </row>
    <row r="40" spans="4:10" ht="12.75" hidden="1">
      <c r="D40" s="14">
        <f t="shared" si="6"/>
        <v>-1</v>
      </c>
      <c r="E40" s="14"/>
      <c r="F40" s="14"/>
      <c r="G40" s="14">
        <f t="shared" si="7"/>
        <v>-1</v>
      </c>
      <c r="H40" s="14"/>
      <c r="J40" s="14">
        <f t="shared" si="8"/>
        <v>-4</v>
      </c>
    </row>
    <row r="41" spans="4:10" ht="12.75" hidden="1">
      <c r="D41" s="14">
        <f t="shared" si="6"/>
        <v>-2</v>
      </c>
      <c r="E41" s="14"/>
      <c r="F41" s="14"/>
      <c r="G41" s="14">
        <f t="shared" si="7"/>
        <v>-2</v>
      </c>
      <c r="H41" s="14"/>
      <c r="J41" s="14">
        <f t="shared" si="8"/>
        <v>-8</v>
      </c>
    </row>
    <row r="42" spans="4:10" ht="12.75" hidden="1">
      <c r="D42" s="14">
        <f t="shared" si="6"/>
        <v>-3</v>
      </c>
      <c r="E42" s="14"/>
      <c r="F42" s="14"/>
      <c r="G42" s="14">
        <f t="shared" si="7"/>
        <v>-3</v>
      </c>
      <c r="H42" s="14"/>
      <c r="J42" s="14">
        <f t="shared" si="8"/>
        <v>-12</v>
      </c>
    </row>
    <row r="43" spans="4:10" ht="12.75" hidden="1">
      <c r="D43" s="14">
        <f t="shared" si="6"/>
        <v>-4</v>
      </c>
      <c r="E43" s="14"/>
      <c r="F43" s="14"/>
      <c r="G43" s="14">
        <f t="shared" si="7"/>
        <v>-4</v>
      </c>
      <c r="H43" s="14"/>
      <c r="J43" s="14">
        <f t="shared" si="8"/>
        <v>-16</v>
      </c>
    </row>
  </sheetData>
  <mergeCells count="4">
    <mergeCell ref="B6:C6"/>
    <mergeCell ref="E6:F6"/>
    <mergeCell ref="H6:I6"/>
    <mergeCell ref="B3:J3"/>
  </mergeCells>
  <conditionalFormatting sqref="C8:C16 F8:F16 I8:I16">
    <cfRule type="expression" priority="1" dxfId="0" stopIfTrue="1">
      <formula>(RANK(C25,$C$25:$I$33)&lt;=6)</formula>
    </cfRule>
  </conditionalFormatting>
  <conditionalFormatting sqref="D8:D16 G8:G16 J8:J16">
    <cfRule type="expression" priority="2" dxfId="0" stopIfTrue="1">
      <formula>(RANK(D35,$D$35:$J$43)&lt;=6)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  <headerFooter alignWithMargins="0">
    <oddFooter>&amp;RCREÉ
Atelier Cote R
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M54"/>
  <sheetViews>
    <sheetView showGridLines="0" zoomScale="110" zoomScaleNormal="11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11.421875" style="1" customWidth="1"/>
    <col min="3" max="3" width="5.28125" style="1" bestFit="1" customWidth="1"/>
    <col min="4" max="4" width="10.57421875" style="1" bestFit="1" customWidth="1"/>
    <col min="5" max="6" width="11.421875" style="1" customWidth="1"/>
    <col min="7" max="7" width="5.28125" style="1" bestFit="1" customWidth="1"/>
    <col min="8" max="8" width="10.57421875" style="1" bestFit="1" customWidth="1"/>
    <col min="9" max="9" width="11.140625" style="1" customWidth="1"/>
    <col min="10" max="10" width="11.421875" style="1" customWidth="1"/>
    <col min="11" max="11" width="5.28125" style="1" bestFit="1" customWidth="1"/>
    <col min="12" max="12" width="10.57421875" style="1" bestFit="1" customWidth="1"/>
    <col min="13" max="16384" width="11.421875" style="1" customWidth="1"/>
  </cols>
  <sheetData>
    <row r="3" spans="2:13" ht="20.25">
      <c r="B3" s="48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5" spans="9:10" ht="12.75">
      <c r="I5" s="12"/>
      <c r="J5" s="12"/>
    </row>
    <row r="6" spans="2:13" ht="12.75">
      <c r="B6" s="44" t="s">
        <v>0</v>
      </c>
      <c r="C6" s="44"/>
      <c r="D6" s="44"/>
      <c r="E6" s="21"/>
      <c r="F6" s="46" t="s">
        <v>3</v>
      </c>
      <c r="G6" s="51"/>
      <c r="H6" s="51"/>
      <c r="I6" s="47"/>
      <c r="J6" s="44" t="s">
        <v>4</v>
      </c>
      <c r="K6" s="44"/>
      <c r="L6" s="44"/>
      <c r="M6" s="53"/>
    </row>
    <row r="7" spans="2:13" ht="12.75">
      <c r="B7" s="5" t="s">
        <v>1</v>
      </c>
      <c r="C7" s="22" t="s">
        <v>2</v>
      </c>
      <c r="D7" s="22" t="s">
        <v>33</v>
      </c>
      <c r="E7" s="28" t="s">
        <v>35</v>
      </c>
      <c r="F7" s="23" t="s">
        <v>1</v>
      </c>
      <c r="G7" s="29" t="s">
        <v>2</v>
      </c>
      <c r="H7" s="22" t="s">
        <v>33</v>
      </c>
      <c r="I7" s="8" t="s">
        <v>35</v>
      </c>
      <c r="J7" s="5" t="s">
        <v>1</v>
      </c>
      <c r="K7" s="6" t="s">
        <v>2</v>
      </c>
      <c r="L7" s="22" t="s">
        <v>33</v>
      </c>
      <c r="M7" s="22" t="s">
        <v>35</v>
      </c>
    </row>
    <row r="8" spans="2:13" ht="12.75">
      <c r="B8" s="9" t="s">
        <v>5</v>
      </c>
      <c r="C8" s="27">
        <v>89</v>
      </c>
      <c r="D8" s="27">
        <f aca="true" t="shared" si="0" ref="D8:D16">C8-C$18</f>
        <v>4</v>
      </c>
      <c r="E8" s="32">
        <f>D8/C$19</f>
        <v>1.5491933384829668</v>
      </c>
      <c r="F8" s="9" t="s">
        <v>15</v>
      </c>
      <c r="G8" s="27">
        <v>79</v>
      </c>
      <c r="H8" s="27">
        <f aca="true" t="shared" si="1" ref="H8:H16">G8-G$18</f>
        <v>4</v>
      </c>
      <c r="I8" s="32">
        <f>H8/G$19</f>
        <v>1.5491933384829668</v>
      </c>
      <c r="J8" s="9" t="s">
        <v>24</v>
      </c>
      <c r="K8" s="27">
        <v>91</v>
      </c>
      <c r="L8" s="27">
        <f aca="true" t="shared" si="2" ref="L8:L16">K8-K$18</f>
        <v>16</v>
      </c>
      <c r="M8" s="34">
        <f aca="true" t="shared" si="3" ref="M8:M16">L8/K$19</f>
        <v>1.5491933384829668</v>
      </c>
    </row>
    <row r="9" spans="2:13" ht="12.75">
      <c r="B9" s="2" t="s">
        <v>6</v>
      </c>
      <c r="C9" s="10">
        <v>88</v>
      </c>
      <c r="D9" s="10">
        <f t="shared" si="0"/>
        <v>3</v>
      </c>
      <c r="E9" s="36">
        <f aca="true" t="shared" si="4" ref="E9:E16">D9/C$19</f>
        <v>1.161895003862225</v>
      </c>
      <c r="F9" s="2" t="s">
        <v>16</v>
      </c>
      <c r="G9" s="10">
        <v>78</v>
      </c>
      <c r="H9" s="10">
        <f t="shared" si="1"/>
        <v>3</v>
      </c>
      <c r="I9" s="36">
        <f aca="true" t="shared" si="5" ref="I9:I16">H9/G$19</f>
        <v>1.161895003862225</v>
      </c>
      <c r="J9" s="2" t="s">
        <v>25</v>
      </c>
      <c r="K9" s="10">
        <v>87</v>
      </c>
      <c r="L9" s="10">
        <f t="shared" si="2"/>
        <v>12</v>
      </c>
      <c r="M9" s="33">
        <f t="shared" si="3"/>
        <v>1.161895003862225</v>
      </c>
    </row>
    <row r="10" spans="2:13" ht="12.75">
      <c r="B10" s="2" t="s">
        <v>7</v>
      </c>
      <c r="C10" s="10">
        <v>87</v>
      </c>
      <c r="D10" s="10">
        <f t="shared" si="0"/>
        <v>2</v>
      </c>
      <c r="E10" s="36">
        <f t="shared" si="4"/>
        <v>0.7745966692414834</v>
      </c>
      <c r="F10" s="2" t="s">
        <v>17</v>
      </c>
      <c r="G10" s="10">
        <v>77</v>
      </c>
      <c r="H10" s="10">
        <f t="shared" si="1"/>
        <v>2</v>
      </c>
      <c r="I10" s="36">
        <f t="shared" si="5"/>
        <v>0.7745966692414834</v>
      </c>
      <c r="J10" s="11" t="s">
        <v>26</v>
      </c>
      <c r="K10" s="10">
        <v>83</v>
      </c>
      <c r="L10" s="10">
        <f t="shared" si="2"/>
        <v>8</v>
      </c>
      <c r="M10" s="33">
        <f t="shared" si="3"/>
        <v>0.7745966692414834</v>
      </c>
    </row>
    <row r="11" spans="2:13" ht="12.75">
      <c r="B11" s="2" t="s">
        <v>8</v>
      </c>
      <c r="C11" s="10">
        <v>86</v>
      </c>
      <c r="D11" s="10">
        <f t="shared" si="0"/>
        <v>1</v>
      </c>
      <c r="E11" s="36">
        <f t="shared" si="4"/>
        <v>0.3872983346207417</v>
      </c>
      <c r="F11" s="2" t="s">
        <v>18</v>
      </c>
      <c r="G11" s="10">
        <v>76</v>
      </c>
      <c r="H11" s="10">
        <f t="shared" si="1"/>
        <v>1</v>
      </c>
      <c r="I11" s="36">
        <f t="shared" si="5"/>
        <v>0.3872983346207417</v>
      </c>
      <c r="J11" s="11" t="s">
        <v>27</v>
      </c>
      <c r="K11" s="10">
        <v>79</v>
      </c>
      <c r="L11" s="10">
        <f t="shared" si="2"/>
        <v>4</v>
      </c>
      <c r="M11" s="33">
        <f t="shared" si="3"/>
        <v>0.3872983346207417</v>
      </c>
    </row>
    <row r="12" spans="2:13" ht="12.75">
      <c r="B12" s="2" t="s">
        <v>9</v>
      </c>
      <c r="C12" s="10">
        <v>85</v>
      </c>
      <c r="D12" s="10">
        <f t="shared" si="0"/>
        <v>0</v>
      </c>
      <c r="E12" s="36">
        <f t="shared" si="4"/>
        <v>0</v>
      </c>
      <c r="F12" s="2" t="s">
        <v>19</v>
      </c>
      <c r="G12" s="10">
        <v>75</v>
      </c>
      <c r="H12" s="10">
        <f t="shared" si="1"/>
        <v>0</v>
      </c>
      <c r="I12" s="36">
        <f t="shared" si="5"/>
        <v>0</v>
      </c>
      <c r="J12" s="11" t="s">
        <v>28</v>
      </c>
      <c r="K12" s="10">
        <v>75</v>
      </c>
      <c r="L12" s="10">
        <f t="shared" si="2"/>
        <v>0</v>
      </c>
      <c r="M12" s="33">
        <f t="shared" si="3"/>
        <v>0</v>
      </c>
    </row>
    <row r="13" spans="2:13" ht="12.75">
      <c r="B13" s="2" t="s">
        <v>10</v>
      </c>
      <c r="C13" s="10">
        <v>84</v>
      </c>
      <c r="D13" s="10">
        <f t="shared" si="0"/>
        <v>-1</v>
      </c>
      <c r="E13" s="36">
        <f t="shared" si="4"/>
        <v>-0.3872983346207417</v>
      </c>
      <c r="F13" s="2" t="s">
        <v>20</v>
      </c>
      <c r="G13" s="10">
        <v>74</v>
      </c>
      <c r="H13" s="10">
        <f t="shared" si="1"/>
        <v>-1</v>
      </c>
      <c r="I13" s="36">
        <f t="shared" si="5"/>
        <v>-0.3872983346207417</v>
      </c>
      <c r="J13" s="11" t="s">
        <v>29</v>
      </c>
      <c r="K13" s="10">
        <v>71</v>
      </c>
      <c r="L13" s="10">
        <f t="shared" si="2"/>
        <v>-4</v>
      </c>
      <c r="M13" s="33">
        <f t="shared" si="3"/>
        <v>-0.3872983346207417</v>
      </c>
    </row>
    <row r="14" spans="2:13" ht="12.75">
      <c r="B14" s="2" t="s">
        <v>11</v>
      </c>
      <c r="C14" s="10">
        <v>83</v>
      </c>
      <c r="D14" s="10">
        <f t="shared" si="0"/>
        <v>-2</v>
      </c>
      <c r="E14" s="36">
        <f t="shared" si="4"/>
        <v>-0.7745966692414834</v>
      </c>
      <c r="F14" s="2" t="s">
        <v>21</v>
      </c>
      <c r="G14" s="10">
        <v>73</v>
      </c>
      <c r="H14" s="10">
        <f t="shared" si="1"/>
        <v>-2</v>
      </c>
      <c r="I14" s="36">
        <f t="shared" si="5"/>
        <v>-0.7745966692414834</v>
      </c>
      <c r="J14" s="11" t="s">
        <v>30</v>
      </c>
      <c r="K14" s="10">
        <v>67</v>
      </c>
      <c r="L14" s="10">
        <f t="shared" si="2"/>
        <v>-8</v>
      </c>
      <c r="M14" s="33">
        <f t="shared" si="3"/>
        <v>-0.7745966692414834</v>
      </c>
    </row>
    <row r="15" spans="2:13" ht="12.75">
      <c r="B15" s="2" t="s">
        <v>12</v>
      </c>
      <c r="C15" s="10">
        <v>82</v>
      </c>
      <c r="D15" s="10">
        <f t="shared" si="0"/>
        <v>-3</v>
      </c>
      <c r="E15" s="36">
        <f t="shared" si="4"/>
        <v>-1.161895003862225</v>
      </c>
      <c r="F15" s="2" t="s">
        <v>22</v>
      </c>
      <c r="G15" s="10">
        <v>72</v>
      </c>
      <c r="H15" s="10">
        <f t="shared" si="1"/>
        <v>-3</v>
      </c>
      <c r="I15" s="36">
        <f t="shared" si="5"/>
        <v>-1.161895003862225</v>
      </c>
      <c r="J15" s="11" t="s">
        <v>31</v>
      </c>
      <c r="K15" s="10">
        <v>63</v>
      </c>
      <c r="L15" s="10">
        <f t="shared" si="2"/>
        <v>-12</v>
      </c>
      <c r="M15" s="33">
        <f t="shared" si="3"/>
        <v>-1.161895003862225</v>
      </c>
    </row>
    <row r="16" spans="2:13" ht="12.75">
      <c r="B16" s="12" t="s">
        <v>13</v>
      </c>
      <c r="C16" s="13">
        <v>81</v>
      </c>
      <c r="D16" s="13">
        <f t="shared" si="0"/>
        <v>-4</v>
      </c>
      <c r="E16" s="37">
        <f t="shared" si="4"/>
        <v>-1.5491933384829668</v>
      </c>
      <c r="F16" s="12" t="s">
        <v>23</v>
      </c>
      <c r="G16" s="13">
        <v>71</v>
      </c>
      <c r="H16" s="13">
        <f t="shared" si="1"/>
        <v>-4</v>
      </c>
      <c r="I16" s="37">
        <f t="shared" si="5"/>
        <v>-1.5491933384829668</v>
      </c>
      <c r="J16" s="12" t="s">
        <v>32</v>
      </c>
      <c r="K16" s="13">
        <v>59</v>
      </c>
      <c r="L16" s="13">
        <f t="shared" si="2"/>
        <v>-16</v>
      </c>
      <c r="M16" s="35">
        <f t="shared" si="3"/>
        <v>-1.5491933384829668</v>
      </c>
    </row>
    <row r="17" spans="2:4" ht="12.75">
      <c r="B17" s="11"/>
      <c r="C17" s="14"/>
      <c r="D17" s="14"/>
    </row>
    <row r="18" spans="2:12" ht="12.75">
      <c r="B18" s="15" t="s">
        <v>14</v>
      </c>
      <c r="C18" s="16">
        <f>AVERAGE(C8:C16)</f>
        <v>85</v>
      </c>
      <c r="D18" s="16"/>
      <c r="F18" s="17"/>
      <c r="G18" s="16">
        <f>AVERAGE(G8:G16)</f>
        <v>75</v>
      </c>
      <c r="H18" s="16"/>
      <c r="J18" s="17"/>
      <c r="K18" s="16">
        <f>AVERAGE(K8:K16)</f>
        <v>75</v>
      </c>
      <c r="L18" s="16"/>
    </row>
    <row r="19" spans="2:12" ht="12.75">
      <c r="B19" s="15" t="s">
        <v>34</v>
      </c>
      <c r="C19" s="18">
        <f>STDEVP(C8:C16)</f>
        <v>2.581988897471611</v>
      </c>
      <c r="D19" s="19"/>
      <c r="F19" s="17"/>
      <c r="G19" s="18">
        <f>STDEVP(G8:G16)</f>
        <v>2.581988897471611</v>
      </c>
      <c r="H19" s="18"/>
      <c r="J19" s="17"/>
      <c r="K19" s="18">
        <f>STDEVP(K8:K16)</f>
        <v>10.327955589886445</v>
      </c>
      <c r="L19" s="18"/>
    </row>
    <row r="25" spans="3:11" ht="12.75" hidden="1">
      <c r="C25" s="14">
        <f aca="true" t="shared" si="6" ref="C25:C33">C8</f>
        <v>89</v>
      </c>
      <c r="D25" s="14"/>
      <c r="E25" s="14"/>
      <c r="F25" s="14"/>
      <c r="G25" s="14">
        <f aca="true" t="shared" si="7" ref="G25:G33">G8</f>
        <v>79</v>
      </c>
      <c r="I25" s="14"/>
      <c r="K25" s="14">
        <f aca="true" t="shared" si="8" ref="K25:K33">K8</f>
        <v>91</v>
      </c>
    </row>
    <row r="26" spans="3:11" ht="12.75" hidden="1">
      <c r="C26" s="14">
        <f t="shared" si="6"/>
        <v>88</v>
      </c>
      <c r="D26" s="14"/>
      <c r="E26" s="14"/>
      <c r="F26" s="14"/>
      <c r="G26" s="14">
        <f t="shared" si="7"/>
        <v>78</v>
      </c>
      <c r="I26" s="14"/>
      <c r="K26" s="14">
        <f t="shared" si="8"/>
        <v>87</v>
      </c>
    </row>
    <row r="27" spans="3:11" ht="12.75" hidden="1">
      <c r="C27" s="14">
        <f t="shared" si="6"/>
        <v>87</v>
      </c>
      <c r="D27" s="14"/>
      <c r="E27" s="14"/>
      <c r="F27" s="14"/>
      <c r="G27" s="14">
        <f t="shared" si="7"/>
        <v>77</v>
      </c>
      <c r="I27" s="14"/>
      <c r="K27" s="14">
        <f t="shared" si="8"/>
        <v>83</v>
      </c>
    </row>
    <row r="28" spans="3:11" ht="12.75" hidden="1">
      <c r="C28" s="14">
        <f t="shared" si="6"/>
        <v>86</v>
      </c>
      <c r="D28" s="14"/>
      <c r="E28" s="14"/>
      <c r="F28" s="14"/>
      <c r="G28" s="14">
        <f t="shared" si="7"/>
        <v>76</v>
      </c>
      <c r="I28" s="14"/>
      <c r="K28" s="14">
        <f t="shared" si="8"/>
        <v>79</v>
      </c>
    </row>
    <row r="29" spans="3:11" ht="12.75" hidden="1">
      <c r="C29" s="14">
        <f t="shared" si="6"/>
        <v>85</v>
      </c>
      <c r="D29" s="14"/>
      <c r="E29" s="14"/>
      <c r="F29" s="14"/>
      <c r="G29" s="14">
        <f t="shared" si="7"/>
        <v>75</v>
      </c>
      <c r="I29" s="14"/>
      <c r="K29" s="14">
        <f t="shared" si="8"/>
        <v>75</v>
      </c>
    </row>
    <row r="30" spans="3:11" ht="12.75" hidden="1">
      <c r="C30" s="14">
        <f t="shared" si="6"/>
        <v>84</v>
      </c>
      <c r="D30" s="14"/>
      <c r="E30" s="14"/>
      <c r="F30" s="14"/>
      <c r="G30" s="14">
        <f t="shared" si="7"/>
        <v>74</v>
      </c>
      <c r="I30" s="14"/>
      <c r="K30" s="14">
        <f t="shared" si="8"/>
        <v>71</v>
      </c>
    </row>
    <row r="31" spans="3:11" ht="12.75" hidden="1">
      <c r="C31" s="14">
        <f t="shared" si="6"/>
        <v>83</v>
      </c>
      <c r="D31" s="14"/>
      <c r="E31" s="14"/>
      <c r="F31" s="14"/>
      <c r="G31" s="14">
        <f t="shared" si="7"/>
        <v>73</v>
      </c>
      <c r="I31" s="14"/>
      <c r="K31" s="14">
        <f t="shared" si="8"/>
        <v>67</v>
      </c>
    </row>
    <row r="32" spans="3:11" ht="12.75" hidden="1">
      <c r="C32" s="14">
        <f t="shared" si="6"/>
        <v>82</v>
      </c>
      <c r="D32" s="14"/>
      <c r="E32" s="14"/>
      <c r="F32" s="14"/>
      <c r="G32" s="14">
        <f t="shared" si="7"/>
        <v>72</v>
      </c>
      <c r="I32" s="14"/>
      <c r="K32" s="14">
        <f t="shared" si="8"/>
        <v>63</v>
      </c>
    </row>
    <row r="33" spans="3:11" ht="12.75" hidden="1">
      <c r="C33" s="14">
        <f t="shared" si="6"/>
        <v>81</v>
      </c>
      <c r="D33" s="14"/>
      <c r="E33" s="14"/>
      <c r="F33" s="14"/>
      <c r="G33" s="14">
        <f t="shared" si="7"/>
        <v>71</v>
      </c>
      <c r="I33" s="14"/>
      <c r="K33" s="14">
        <f t="shared" si="8"/>
        <v>59</v>
      </c>
    </row>
    <row r="34" ht="12.75" hidden="1"/>
    <row r="35" spans="4:12" ht="12.75" hidden="1">
      <c r="D35" s="14">
        <f>D8</f>
        <v>4</v>
      </c>
      <c r="E35" s="14"/>
      <c r="F35" s="14"/>
      <c r="G35" s="14"/>
      <c r="H35" s="14">
        <f>H8</f>
        <v>4</v>
      </c>
      <c r="J35" s="14"/>
      <c r="L35" s="14">
        <f>L8</f>
        <v>16</v>
      </c>
    </row>
    <row r="36" spans="4:12" ht="12.75" hidden="1">
      <c r="D36" s="14">
        <f aca="true" t="shared" si="9" ref="D36:D43">D9</f>
        <v>3</v>
      </c>
      <c r="E36" s="14"/>
      <c r="F36" s="14"/>
      <c r="G36" s="14"/>
      <c r="H36" s="14">
        <f aca="true" t="shared" si="10" ref="H36:H43">H9</f>
        <v>3</v>
      </c>
      <c r="J36" s="14"/>
      <c r="L36" s="14">
        <f aca="true" t="shared" si="11" ref="L36:L43">L9</f>
        <v>12</v>
      </c>
    </row>
    <row r="37" spans="4:12" ht="12.75" hidden="1">
      <c r="D37" s="14">
        <f t="shared" si="9"/>
        <v>2</v>
      </c>
      <c r="E37" s="14"/>
      <c r="F37" s="14"/>
      <c r="G37" s="14"/>
      <c r="H37" s="14">
        <f t="shared" si="10"/>
        <v>2</v>
      </c>
      <c r="J37" s="14"/>
      <c r="L37" s="14">
        <f t="shared" si="11"/>
        <v>8</v>
      </c>
    </row>
    <row r="38" spans="4:12" ht="12.75" hidden="1">
      <c r="D38" s="14">
        <f t="shared" si="9"/>
        <v>1</v>
      </c>
      <c r="E38" s="14"/>
      <c r="F38" s="14"/>
      <c r="G38" s="14"/>
      <c r="H38" s="14">
        <f t="shared" si="10"/>
        <v>1</v>
      </c>
      <c r="J38" s="14"/>
      <c r="L38" s="14">
        <f t="shared" si="11"/>
        <v>4</v>
      </c>
    </row>
    <row r="39" spans="4:12" ht="12.75" hidden="1">
      <c r="D39" s="14">
        <f t="shared" si="9"/>
        <v>0</v>
      </c>
      <c r="E39" s="14"/>
      <c r="F39" s="14"/>
      <c r="G39" s="14"/>
      <c r="H39" s="14">
        <f t="shared" si="10"/>
        <v>0</v>
      </c>
      <c r="J39" s="14"/>
      <c r="L39" s="14">
        <f t="shared" si="11"/>
        <v>0</v>
      </c>
    </row>
    <row r="40" spans="4:12" ht="12.75" hidden="1">
      <c r="D40" s="14">
        <f t="shared" si="9"/>
        <v>-1</v>
      </c>
      <c r="E40" s="14"/>
      <c r="F40" s="14"/>
      <c r="G40" s="14"/>
      <c r="H40" s="14">
        <f t="shared" si="10"/>
        <v>-1</v>
      </c>
      <c r="J40" s="14"/>
      <c r="L40" s="14">
        <f t="shared" si="11"/>
        <v>-4</v>
      </c>
    </row>
    <row r="41" spans="4:12" ht="12.75" hidden="1">
      <c r="D41" s="14">
        <f t="shared" si="9"/>
        <v>-2</v>
      </c>
      <c r="E41" s="14"/>
      <c r="F41" s="14"/>
      <c r="G41" s="14"/>
      <c r="H41" s="14">
        <f t="shared" si="10"/>
        <v>-2</v>
      </c>
      <c r="J41" s="14"/>
      <c r="L41" s="14">
        <f t="shared" si="11"/>
        <v>-8</v>
      </c>
    </row>
    <row r="42" spans="4:12" ht="12.75" hidden="1">
      <c r="D42" s="14">
        <f t="shared" si="9"/>
        <v>-3</v>
      </c>
      <c r="E42" s="14"/>
      <c r="F42" s="14"/>
      <c r="G42" s="14"/>
      <c r="H42" s="14">
        <f t="shared" si="10"/>
        <v>-3</v>
      </c>
      <c r="J42" s="14"/>
      <c r="L42" s="14">
        <f t="shared" si="11"/>
        <v>-12</v>
      </c>
    </row>
    <row r="43" spans="4:12" ht="12.75" hidden="1">
      <c r="D43" s="14">
        <f t="shared" si="9"/>
        <v>-4</v>
      </c>
      <c r="E43" s="14"/>
      <c r="F43" s="14"/>
      <c r="G43" s="14"/>
      <c r="H43" s="14">
        <f t="shared" si="10"/>
        <v>-4</v>
      </c>
      <c r="J43" s="14"/>
      <c r="L43" s="14">
        <f t="shared" si="11"/>
        <v>-16</v>
      </c>
    </row>
    <row r="44" ht="12.75" hidden="1"/>
    <row r="45" ht="12.75" hidden="1"/>
    <row r="46" spans="5:13" ht="12.75" hidden="1">
      <c r="E46" s="31">
        <f>E8</f>
        <v>1.5491933384829668</v>
      </c>
      <c r="I46" s="31">
        <f>I8</f>
        <v>1.5491933384829668</v>
      </c>
      <c r="M46" s="31">
        <f>M8</f>
        <v>1.5491933384829668</v>
      </c>
    </row>
    <row r="47" spans="5:13" ht="12.75" hidden="1">
      <c r="E47" s="31">
        <f aca="true" t="shared" si="12" ref="E47:E53">E9</f>
        <v>1.161895003862225</v>
      </c>
      <c r="I47" s="31">
        <f aca="true" t="shared" si="13" ref="I47:I53">I9</f>
        <v>1.161895003862225</v>
      </c>
      <c r="M47" s="31">
        <f aca="true" t="shared" si="14" ref="M47:M53">M9</f>
        <v>1.161895003862225</v>
      </c>
    </row>
    <row r="48" spans="5:13" ht="12.75" hidden="1">
      <c r="E48" s="31">
        <f t="shared" si="12"/>
        <v>0.7745966692414834</v>
      </c>
      <c r="I48" s="31">
        <f t="shared" si="13"/>
        <v>0.7745966692414834</v>
      </c>
      <c r="M48" s="31">
        <f t="shared" si="14"/>
        <v>0.7745966692414834</v>
      </c>
    </row>
    <row r="49" spans="5:13" ht="12.75" hidden="1">
      <c r="E49" s="31">
        <f t="shared" si="12"/>
        <v>0.3872983346207417</v>
      </c>
      <c r="I49" s="31">
        <f t="shared" si="13"/>
        <v>0.3872983346207417</v>
      </c>
      <c r="M49" s="31">
        <f t="shared" si="14"/>
        <v>0.3872983346207417</v>
      </c>
    </row>
    <row r="50" spans="5:13" ht="12.75" hidden="1">
      <c r="E50" s="31">
        <f t="shared" si="12"/>
        <v>0</v>
      </c>
      <c r="I50" s="31">
        <f t="shared" si="13"/>
        <v>0</v>
      </c>
      <c r="M50" s="31">
        <f t="shared" si="14"/>
        <v>0</v>
      </c>
    </row>
    <row r="51" spans="5:13" ht="12.75" hidden="1">
      <c r="E51" s="31">
        <f t="shared" si="12"/>
        <v>-0.3872983346207417</v>
      </c>
      <c r="I51" s="31">
        <f t="shared" si="13"/>
        <v>-0.3872983346207417</v>
      </c>
      <c r="M51" s="31">
        <f t="shared" si="14"/>
        <v>-0.3872983346207417</v>
      </c>
    </row>
    <row r="52" spans="5:13" ht="12.75" hidden="1">
      <c r="E52" s="31">
        <f t="shared" si="12"/>
        <v>-0.7745966692414834</v>
      </c>
      <c r="I52" s="31">
        <f t="shared" si="13"/>
        <v>-0.7745966692414834</v>
      </c>
      <c r="M52" s="31">
        <f t="shared" si="14"/>
        <v>-0.7745966692414834</v>
      </c>
    </row>
    <row r="53" spans="5:13" ht="12.75" hidden="1">
      <c r="E53" s="31">
        <f t="shared" si="12"/>
        <v>-1.161895003862225</v>
      </c>
      <c r="I53" s="31">
        <f t="shared" si="13"/>
        <v>-1.161895003862225</v>
      </c>
      <c r="M53" s="31">
        <f t="shared" si="14"/>
        <v>-1.161895003862225</v>
      </c>
    </row>
    <row r="54" spans="5:13" ht="12.75" hidden="1">
      <c r="E54" s="31">
        <f>E16</f>
        <v>-1.5491933384829668</v>
      </c>
      <c r="I54" s="31">
        <f>I16</f>
        <v>-1.5491933384829668</v>
      </c>
      <c r="M54" s="31">
        <f>M16</f>
        <v>-1.5491933384829668</v>
      </c>
    </row>
  </sheetData>
  <mergeCells count="4">
    <mergeCell ref="B6:D6"/>
    <mergeCell ref="F6:I6"/>
    <mergeCell ref="J6:M6"/>
    <mergeCell ref="B3:M3"/>
  </mergeCells>
  <conditionalFormatting sqref="C8:C16 G8:G16 K8:K16">
    <cfRule type="expression" priority="1" dxfId="0" stopIfTrue="1">
      <formula>(RANK(C25,$C$25:$K$33)&lt;=6)</formula>
    </cfRule>
  </conditionalFormatting>
  <conditionalFormatting sqref="D8:D16 H8:H16 L8:L16">
    <cfRule type="expression" priority="2" dxfId="0" stopIfTrue="1">
      <formula>(RANK(D35,$D$35:$L$43)&lt;=6)</formula>
    </cfRule>
  </conditionalFormatting>
  <conditionalFormatting sqref="E8:E16 I8:I16 M8:M16">
    <cfRule type="expression" priority="3" dxfId="0" stopIfTrue="1">
      <formula>(RANK(E46,$E$46:$M$54)&lt;=6)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  <headerFooter alignWithMargins="0">
    <oddFooter>&amp;RCREÉ
Atelier Cote R
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4"/>
  <sheetViews>
    <sheetView showGridLines="0" zoomScale="94" zoomScaleNormal="94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11.421875" style="1" customWidth="1"/>
    <col min="3" max="3" width="7.8515625" style="1" bestFit="1" customWidth="1"/>
    <col min="4" max="4" width="10.57421875" style="1" bestFit="1" customWidth="1"/>
    <col min="5" max="5" width="6.8515625" style="1" bestFit="1" customWidth="1"/>
    <col min="6" max="6" width="9.00390625" style="1" customWidth="1"/>
    <col min="7" max="7" width="11.421875" style="1" customWidth="1"/>
    <col min="8" max="8" width="5.421875" style="1" bestFit="1" customWidth="1"/>
    <col min="9" max="9" width="10.7109375" style="1" bestFit="1" customWidth="1"/>
    <col min="10" max="10" width="7.00390625" style="1" bestFit="1" customWidth="1"/>
    <col min="11" max="12" width="11.421875" style="1" customWidth="1"/>
    <col min="13" max="13" width="5.8515625" style="1" bestFit="1" customWidth="1"/>
    <col min="14" max="14" width="10.7109375" style="1" bestFit="1" customWidth="1"/>
    <col min="15" max="15" width="7.00390625" style="1" bestFit="1" customWidth="1"/>
    <col min="16" max="16" width="11.421875" style="1" customWidth="1"/>
    <col min="17" max="17" width="8.00390625" style="1" customWidth="1"/>
    <col min="18" max="16384" width="11.421875" style="1" customWidth="1"/>
  </cols>
  <sheetData>
    <row r="3" spans="2:16" ht="20.25"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5" s="2" customFormat="1" ht="12.75"/>
    <row r="6" spans="2:16" ht="12.75">
      <c r="B6" s="44" t="s">
        <v>0</v>
      </c>
      <c r="C6" s="44"/>
      <c r="D6" s="44"/>
      <c r="E6" s="44"/>
      <c r="F6" s="44"/>
      <c r="G6" s="46" t="s">
        <v>3</v>
      </c>
      <c r="H6" s="51"/>
      <c r="I6" s="51"/>
      <c r="J6" s="51"/>
      <c r="K6" s="47"/>
      <c r="L6" s="44" t="s">
        <v>4</v>
      </c>
      <c r="M6" s="44"/>
      <c r="N6" s="44"/>
      <c r="O6" s="44"/>
      <c r="P6" s="44"/>
    </row>
    <row r="7" spans="2:16" ht="12.75">
      <c r="B7" s="5" t="s">
        <v>1</v>
      </c>
      <c r="C7" s="22" t="s">
        <v>2</v>
      </c>
      <c r="D7" s="22" t="s">
        <v>33</v>
      </c>
      <c r="E7" s="22" t="s">
        <v>35</v>
      </c>
      <c r="F7" s="22" t="s">
        <v>38</v>
      </c>
      <c r="G7" s="7" t="s">
        <v>1</v>
      </c>
      <c r="H7" s="6" t="s">
        <v>2</v>
      </c>
      <c r="I7" s="6" t="s">
        <v>33</v>
      </c>
      <c r="J7" s="6" t="s">
        <v>35</v>
      </c>
      <c r="K7" s="8" t="s">
        <v>38</v>
      </c>
      <c r="L7" s="5" t="s">
        <v>1</v>
      </c>
      <c r="M7" s="6" t="s">
        <v>2</v>
      </c>
      <c r="N7" s="6" t="s">
        <v>33</v>
      </c>
      <c r="O7" s="6" t="s">
        <v>35</v>
      </c>
      <c r="P7" s="6" t="s">
        <v>38</v>
      </c>
    </row>
    <row r="8" spans="2:16" ht="12.75">
      <c r="B8" s="9" t="s">
        <v>5</v>
      </c>
      <c r="C8" s="27">
        <v>89</v>
      </c>
      <c r="D8" s="27">
        <f aca="true" t="shared" si="0" ref="D8:D16">C8-C$18</f>
        <v>4</v>
      </c>
      <c r="E8" s="34">
        <f aca="true" t="shared" si="1" ref="E8:E16">D8/C$19</f>
        <v>1.5491933384829668</v>
      </c>
      <c r="F8" s="32">
        <f>(E8+C$22+5)*5</f>
        <v>33.79596669241484</v>
      </c>
      <c r="G8" s="38" t="s">
        <v>15</v>
      </c>
      <c r="H8" s="27">
        <v>79</v>
      </c>
      <c r="I8" s="27">
        <f aca="true" t="shared" si="2" ref="I8:I16">H8-H$18</f>
        <v>4</v>
      </c>
      <c r="J8" s="34">
        <f aca="true" t="shared" si="3" ref="J8:J16">I8/H$19</f>
        <v>1.5491933384829668</v>
      </c>
      <c r="K8" s="32">
        <f>(J8+H$22+5)*5</f>
        <v>36.29596669241484</v>
      </c>
      <c r="L8" s="38" t="s">
        <v>24</v>
      </c>
      <c r="M8" s="27">
        <v>91</v>
      </c>
      <c r="N8" s="27">
        <f aca="true" t="shared" si="4" ref="N8:N16">M8-M$18</f>
        <v>16</v>
      </c>
      <c r="O8" s="34">
        <f aca="true" t="shared" si="5" ref="O8:O16">N8/M$19</f>
        <v>1.5491933384829668</v>
      </c>
      <c r="P8" s="32">
        <f>(O8+M$22+5)*5</f>
        <v>35.24596669241483</v>
      </c>
    </row>
    <row r="9" spans="2:16" ht="12.75">
      <c r="B9" s="2" t="s">
        <v>6</v>
      </c>
      <c r="C9" s="10">
        <v>88</v>
      </c>
      <c r="D9" s="10">
        <f t="shared" si="0"/>
        <v>3</v>
      </c>
      <c r="E9" s="33">
        <f t="shared" si="1"/>
        <v>1.161895003862225</v>
      </c>
      <c r="F9" s="36">
        <f aca="true" t="shared" si="6" ref="F9:F16">(E9+C$22+5)*5</f>
        <v>31.859475019311123</v>
      </c>
      <c r="G9" s="11" t="s">
        <v>16</v>
      </c>
      <c r="H9" s="10">
        <v>78</v>
      </c>
      <c r="I9" s="10">
        <f t="shared" si="2"/>
        <v>3</v>
      </c>
      <c r="J9" s="33">
        <f t="shared" si="3"/>
        <v>1.161895003862225</v>
      </c>
      <c r="K9" s="36">
        <f aca="true" t="shared" si="7" ref="K9:K16">(J9+H$22+5)*5</f>
        <v>34.35947501931112</v>
      </c>
      <c r="L9" s="11" t="s">
        <v>25</v>
      </c>
      <c r="M9" s="10">
        <v>87</v>
      </c>
      <c r="N9" s="10">
        <f t="shared" si="4"/>
        <v>12</v>
      </c>
      <c r="O9" s="33">
        <f t="shared" si="5"/>
        <v>1.161895003862225</v>
      </c>
      <c r="P9" s="36">
        <f aca="true" t="shared" si="8" ref="P9:P16">(O9+M$22+5)*5</f>
        <v>33.30947501931113</v>
      </c>
    </row>
    <row r="10" spans="2:16" ht="12.75">
      <c r="B10" s="2" t="s">
        <v>7</v>
      </c>
      <c r="C10" s="10">
        <v>87</v>
      </c>
      <c r="D10" s="10">
        <f t="shared" si="0"/>
        <v>2</v>
      </c>
      <c r="E10" s="33">
        <f t="shared" si="1"/>
        <v>0.7745966692414834</v>
      </c>
      <c r="F10" s="36">
        <f t="shared" si="6"/>
        <v>29.922983346207417</v>
      </c>
      <c r="G10" s="11" t="s">
        <v>17</v>
      </c>
      <c r="H10" s="10">
        <v>77</v>
      </c>
      <c r="I10" s="10">
        <f t="shared" si="2"/>
        <v>2</v>
      </c>
      <c r="J10" s="33">
        <f t="shared" si="3"/>
        <v>0.7745966692414834</v>
      </c>
      <c r="K10" s="36">
        <f t="shared" si="7"/>
        <v>32.42298334620742</v>
      </c>
      <c r="L10" s="11" t="s">
        <v>26</v>
      </c>
      <c r="M10" s="10">
        <v>83</v>
      </c>
      <c r="N10" s="10">
        <f t="shared" si="4"/>
        <v>8</v>
      </c>
      <c r="O10" s="33">
        <f t="shared" si="5"/>
        <v>0.7745966692414834</v>
      </c>
      <c r="P10" s="36">
        <f t="shared" si="8"/>
        <v>31.372983346207416</v>
      </c>
    </row>
    <row r="11" spans="2:16" ht="12.75">
      <c r="B11" s="2" t="s">
        <v>8</v>
      </c>
      <c r="C11" s="10">
        <v>86</v>
      </c>
      <c r="D11" s="10">
        <f t="shared" si="0"/>
        <v>1</v>
      </c>
      <c r="E11" s="33">
        <f t="shared" si="1"/>
        <v>0.3872983346207417</v>
      </c>
      <c r="F11" s="36">
        <f t="shared" si="6"/>
        <v>27.98649167310371</v>
      </c>
      <c r="G11" s="11" t="s">
        <v>18</v>
      </c>
      <c r="H11" s="10">
        <v>76</v>
      </c>
      <c r="I11" s="10">
        <f t="shared" si="2"/>
        <v>1</v>
      </c>
      <c r="J11" s="33">
        <f t="shared" si="3"/>
        <v>0.3872983346207417</v>
      </c>
      <c r="K11" s="36">
        <f t="shared" si="7"/>
        <v>30.48649167310371</v>
      </c>
      <c r="L11" s="11" t="s">
        <v>27</v>
      </c>
      <c r="M11" s="10">
        <v>79</v>
      </c>
      <c r="N11" s="10">
        <f t="shared" si="4"/>
        <v>4</v>
      </c>
      <c r="O11" s="33">
        <f t="shared" si="5"/>
        <v>0.3872983346207417</v>
      </c>
      <c r="P11" s="36">
        <f t="shared" si="8"/>
        <v>29.436491673103706</v>
      </c>
    </row>
    <row r="12" spans="2:16" ht="12.75">
      <c r="B12" s="2" t="s">
        <v>9</v>
      </c>
      <c r="C12" s="10">
        <v>85</v>
      </c>
      <c r="D12" s="10">
        <f t="shared" si="0"/>
        <v>0</v>
      </c>
      <c r="E12" s="33">
        <f t="shared" si="1"/>
        <v>0</v>
      </c>
      <c r="F12" s="36">
        <f t="shared" si="6"/>
        <v>26.05</v>
      </c>
      <c r="G12" s="11" t="s">
        <v>19</v>
      </c>
      <c r="H12" s="10">
        <v>75</v>
      </c>
      <c r="I12" s="10">
        <f t="shared" si="2"/>
        <v>0</v>
      </c>
      <c r="J12" s="33">
        <f t="shared" si="3"/>
        <v>0</v>
      </c>
      <c r="K12" s="36">
        <f t="shared" si="7"/>
        <v>28.55</v>
      </c>
      <c r="L12" s="11" t="s">
        <v>28</v>
      </c>
      <c r="M12" s="10">
        <v>75</v>
      </c>
      <c r="N12" s="10">
        <f t="shared" si="4"/>
        <v>0</v>
      </c>
      <c r="O12" s="33">
        <f t="shared" si="5"/>
        <v>0</v>
      </c>
      <c r="P12" s="36">
        <f t="shared" si="8"/>
        <v>27.5</v>
      </c>
    </row>
    <row r="13" spans="2:16" ht="12.75">
      <c r="B13" s="2" t="s">
        <v>10</v>
      </c>
      <c r="C13" s="10">
        <v>84</v>
      </c>
      <c r="D13" s="10">
        <f t="shared" si="0"/>
        <v>-1</v>
      </c>
      <c r="E13" s="33">
        <f t="shared" si="1"/>
        <v>-0.3872983346207417</v>
      </c>
      <c r="F13" s="36">
        <f t="shared" si="6"/>
        <v>24.113508326896294</v>
      </c>
      <c r="G13" s="11" t="s">
        <v>20</v>
      </c>
      <c r="H13" s="10">
        <v>74</v>
      </c>
      <c r="I13" s="10">
        <f t="shared" si="2"/>
        <v>-1</v>
      </c>
      <c r="J13" s="33">
        <f t="shared" si="3"/>
        <v>-0.3872983346207417</v>
      </c>
      <c r="K13" s="36">
        <f t="shared" si="7"/>
        <v>26.613508326896287</v>
      </c>
      <c r="L13" s="11" t="s">
        <v>29</v>
      </c>
      <c r="M13" s="10">
        <v>71</v>
      </c>
      <c r="N13" s="10">
        <f t="shared" si="4"/>
        <v>-4</v>
      </c>
      <c r="O13" s="33">
        <f t="shared" si="5"/>
        <v>-0.3872983346207417</v>
      </c>
      <c r="P13" s="36">
        <f t="shared" si="8"/>
        <v>25.563508326896294</v>
      </c>
    </row>
    <row r="14" spans="2:16" ht="12.75">
      <c r="B14" s="2" t="s">
        <v>11</v>
      </c>
      <c r="C14" s="10">
        <v>83</v>
      </c>
      <c r="D14" s="10">
        <f t="shared" si="0"/>
        <v>-2</v>
      </c>
      <c r="E14" s="33">
        <f t="shared" si="1"/>
        <v>-0.7745966692414834</v>
      </c>
      <c r="F14" s="36">
        <f t="shared" si="6"/>
        <v>22.177016653792585</v>
      </c>
      <c r="G14" s="11" t="s">
        <v>21</v>
      </c>
      <c r="H14" s="10">
        <v>73</v>
      </c>
      <c r="I14" s="10">
        <f t="shared" si="2"/>
        <v>-2</v>
      </c>
      <c r="J14" s="33">
        <f t="shared" si="3"/>
        <v>-0.7745966692414834</v>
      </c>
      <c r="K14" s="36">
        <f t="shared" si="7"/>
        <v>24.677016653792585</v>
      </c>
      <c r="L14" s="11" t="s">
        <v>30</v>
      </c>
      <c r="M14" s="10">
        <v>67</v>
      </c>
      <c r="N14" s="10">
        <f t="shared" si="4"/>
        <v>-8</v>
      </c>
      <c r="O14" s="33">
        <f t="shared" si="5"/>
        <v>-0.7745966692414834</v>
      </c>
      <c r="P14" s="36">
        <f t="shared" si="8"/>
        <v>23.627016653792584</v>
      </c>
    </row>
    <row r="15" spans="2:16" ht="12.75">
      <c r="B15" s="2" t="s">
        <v>12</v>
      </c>
      <c r="C15" s="10">
        <v>82</v>
      </c>
      <c r="D15" s="10">
        <f t="shared" si="0"/>
        <v>-3</v>
      </c>
      <c r="E15" s="33">
        <f t="shared" si="1"/>
        <v>-1.161895003862225</v>
      </c>
      <c r="F15" s="36">
        <f t="shared" si="6"/>
        <v>20.240524980688875</v>
      </c>
      <c r="G15" s="11" t="s">
        <v>22</v>
      </c>
      <c r="H15" s="10">
        <v>72</v>
      </c>
      <c r="I15" s="10">
        <f t="shared" si="2"/>
        <v>-3</v>
      </c>
      <c r="J15" s="33">
        <f t="shared" si="3"/>
        <v>-1.161895003862225</v>
      </c>
      <c r="K15" s="36">
        <f t="shared" si="7"/>
        <v>22.740524980688875</v>
      </c>
      <c r="L15" s="11" t="s">
        <v>31</v>
      </c>
      <c r="M15" s="10">
        <v>63</v>
      </c>
      <c r="N15" s="10">
        <f t="shared" si="4"/>
        <v>-12</v>
      </c>
      <c r="O15" s="33">
        <f t="shared" si="5"/>
        <v>-1.161895003862225</v>
      </c>
      <c r="P15" s="36">
        <f t="shared" si="8"/>
        <v>21.69052498068887</v>
      </c>
    </row>
    <row r="16" spans="2:16" ht="12.75">
      <c r="B16" s="12" t="s">
        <v>13</v>
      </c>
      <c r="C16" s="13">
        <v>81</v>
      </c>
      <c r="D16" s="13">
        <f t="shared" si="0"/>
        <v>-4</v>
      </c>
      <c r="E16" s="35">
        <f t="shared" si="1"/>
        <v>-1.5491933384829668</v>
      </c>
      <c r="F16" s="37">
        <f t="shared" si="6"/>
        <v>18.304033307585165</v>
      </c>
      <c r="G16" s="39" t="s">
        <v>23</v>
      </c>
      <c r="H16" s="13">
        <v>71</v>
      </c>
      <c r="I16" s="13">
        <f t="shared" si="2"/>
        <v>-4</v>
      </c>
      <c r="J16" s="35">
        <f t="shared" si="3"/>
        <v>-1.5491933384829668</v>
      </c>
      <c r="K16" s="37">
        <f t="shared" si="7"/>
        <v>20.804033307585165</v>
      </c>
      <c r="L16" s="39" t="s">
        <v>32</v>
      </c>
      <c r="M16" s="13">
        <v>59</v>
      </c>
      <c r="N16" s="13">
        <f t="shared" si="4"/>
        <v>-16</v>
      </c>
      <c r="O16" s="35">
        <f t="shared" si="5"/>
        <v>-1.5491933384829668</v>
      </c>
      <c r="P16" s="37">
        <f t="shared" si="8"/>
        <v>19.754033307585168</v>
      </c>
    </row>
    <row r="17" spans="2:4" ht="12.75">
      <c r="B17" s="11"/>
      <c r="C17" s="14"/>
      <c r="D17" s="14"/>
    </row>
    <row r="18" spans="2:14" ht="12.75">
      <c r="B18" s="15" t="s">
        <v>14</v>
      </c>
      <c r="C18" s="16">
        <f>AVERAGE(C8:C16)</f>
        <v>85</v>
      </c>
      <c r="D18" s="16"/>
      <c r="G18" s="17"/>
      <c r="H18" s="16">
        <f>AVERAGE(H8:H16)</f>
        <v>75</v>
      </c>
      <c r="I18" s="16"/>
      <c r="L18" s="17"/>
      <c r="M18" s="16">
        <f>AVERAGE(M8:M16)</f>
        <v>75</v>
      </c>
      <c r="N18" s="16"/>
    </row>
    <row r="19" spans="2:14" ht="12.75">
      <c r="B19" s="15" t="s">
        <v>34</v>
      </c>
      <c r="C19" s="18">
        <f>STDEVP(C8:C16)</f>
        <v>2.581988897471611</v>
      </c>
      <c r="D19" s="19"/>
      <c r="G19" s="17"/>
      <c r="H19" s="18">
        <f>STDEVP(H8:H16)</f>
        <v>2.581988897471611</v>
      </c>
      <c r="I19" s="18"/>
      <c r="L19" s="17"/>
      <c r="M19" s="18">
        <f>STDEVP(M8:M16)</f>
        <v>10.327955589886445</v>
      </c>
      <c r="N19" s="18"/>
    </row>
    <row r="21" spans="2:13" ht="12.75">
      <c r="B21" s="15" t="s">
        <v>37</v>
      </c>
      <c r="C21" s="16">
        <v>78</v>
      </c>
      <c r="H21" s="16">
        <v>85</v>
      </c>
      <c r="M21" s="16">
        <v>82</v>
      </c>
    </row>
    <row r="22" spans="2:13" ht="12.75">
      <c r="B22" s="15" t="s">
        <v>36</v>
      </c>
      <c r="C22" s="16">
        <f>ROUND((C21-75)/14,2)</f>
        <v>0.21</v>
      </c>
      <c r="H22" s="16">
        <f>ROUND((H21-75)/14,2)</f>
        <v>0.71</v>
      </c>
      <c r="M22" s="18">
        <f>ROUND((M21-75)/14,2)</f>
        <v>0.5</v>
      </c>
    </row>
    <row r="23" ht="12.75">
      <c r="B23" s="20"/>
    </row>
    <row r="25" spans="3:15" ht="12.75" hidden="1">
      <c r="C25" s="14">
        <f aca="true" t="shared" si="9" ref="C25:C33">C8</f>
        <v>89</v>
      </c>
      <c r="D25" s="14"/>
      <c r="E25" s="14"/>
      <c r="H25" s="14">
        <f aca="true" t="shared" si="10" ref="H25:H33">H8</f>
        <v>79</v>
      </c>
      <c r="I25" s="14"/>
      <c r="J25" s="14"/>
      <c r="M25" s="14">
        <f aca="true" t="shared" si="11" ref="M25:M33">M8</f>
        <v>91</v>
      </c>
      <c r="N25" s="14"/>
      <c r="O25" s="14"/>
    </row>
    <row r="26" spans="3:15" ht="12.75" hidden="1">
      <c r="C26" s="14">
        <f t="shared" si="9"/>
        <v>88</v>
      </c>
      <c r="D26" s="14"/>
      <c r="E26" s="14"/>
      <c r="H26" s="14">
        <f t="shared" si="10"/>
        <v>78</v>
      </c>
      <c r="I26" s="14"/>
      <c r="J26" s="14"/>
      <c r="M26" s="14">
        <f t="shared" si="11"/>
        <v>87</v>
      </c>
      <c r="N26" s="14"/>
      <c r="O26" s="14"/>
    </row>
    <row r="27" spans="3:15" ht="12.75" hidden="1">
      <c r="C27" s="14">
        <f t="shared" si="9"/>
        <v>87</v>
      </c>
      <c r="D27" s="14"/>
      <c r="E27" s="14"/>
      <c r="H27" s="14">
        <f t="shared" si="10"/>
        <v>77</v>
      </c>
      <c r="I27" s="14"/>
      <c r="J27" s="14"/>
      <c r="M27" s="14">
        <f t="shared" si="11"/>
        <v>83</v>
      </c>
      <c r="N27" s="14"/>
      <c r="O27" s="14"/>
    </row>
    <row r="28" spans="3:15" ht="12.75" hidden="1">
      <c r="C28" s="14">
        <f t="shared" si="9"/>
        <v>86</v>
      </c>
      <c r="D28" s="14"/>
      <c r="E28" s="14"/>
      <c r="H28" s="14">
        <f t="shared" si="10"/>
        <v>76</v>
      </c>
      <c r="I28" s="14"/>
      <c r="J28" s="14"/>
      <c r="M28" s="14">
        <f t="shared" si="11"/>
        <v>79</v>
      </c>
      <c r="N28" s="14"/>
      <c r="O28" s="14"/>
    </row>
    <row r="29" spans="3:15" ht="12.75" hidden="1">
      <c r="C29" s="14">
        <f t="shared" si="9"/>
        <v>85</v>
      </c>
      <c r="D29" s="14"/>
      <c r="E29" s="14"/>
      <c r="H29" s="14">
        <f t="shared" si="10"/>
        <v>75</v>
      </c>
      <c r="I29" s="14"/>
      <c r="J29" s="14"/>
      <c r="M29" s="14">
        <f t="shared" si="11"/>
        <v>75</v>
      </c>
      <c r="N29" s="14"/>
      <c r="O29" s="14"/>
    </row>
    <row r="30" spans="3:15" ht="12.75" hidden="1">
      <c r="C30" s="14">
        <f t="shared" si="9"/>
        <v>84</v>
      </c>
      <c r="D30" s="14"/>
      <c r="E30" s="14"/>
      <c r="H30" s="14">
        <f t="shared" si="10"/>
        <v>74</v>
      </c>
      <c r="I30" s="14"/>
      <c r="J30" s="14"/>
      <c r="M30" s="14">
        <f t="shared" si="11"/>
        <v>71</v>
      </c>
      <c r="N30" s="14"/>
      <c r="O30" s="14"/>
    </row>
    <row r="31" spans="3:15" ht="12.75" hidden="1">
      <c r="C31" s="14">
        <f t="shared" si="9"/>
        <v>83</v>
      </c>
      <c r="D31" s="14"/>
      <c r="E31" s="14"/>
      <c r="H31" s="14">
        <f t="shared" si="10"/>
        <v>73</v>
      </c>
      <c r="I31" s="14"/>
      <c r="J31" s="14"/>
      <c r="M31" s="14">
        <f t="shared" si="11"/>
        <v>67</v>
      </c>
      <c r="N31" s="14"/>
      <c r="O31" s="14"/>
    </row>
    <row r="32" spans="3:15" ht="12.75" hidden="1">
      <c r="C32" s="14">
        <f t="shared" si="9"/>
        <v>82</v>
      </c>
      <c r="D32" s="14"/>
      <c r="E32" s="14"/>
      <c r="H32" s="14">
        <f t="shared" si="10"/>
        <v>72</v>
      </c>
      <c r="I32" s="14"/>
      <c r="J32" s="14"/>
      <c r="M32" s="14">
        <f t="shared" si="11"/>
        <v>63</v>
      </c>
      <c r="N32" s="14"/>
      <c r="O32" s="14"/>
    </row>
    <row r="33" spans="3:15" ht="12.75" hidden="1">
      <c r="C33" s="14">
        <f t="shared" si="9"/>
        <v>81</v>
      </c>
      <c r="D33" s="14"/>
      <c r="E33" s="14"/>
      <c r="H33" s="14">
        <f t="shared" si="10"/>
        <v>71</v>
      </c>
      <c r="I33" s="14"/>
      <c r="J33" s="14"/>
      <c r="M33" s="14">
        <f t="shared" si="11"/>
        <v>59</v>
      </c>
      <c r="N33" s="14"/>
      <c r="O33" s="14"/>
    </row>
    <row r="34" ht="12.75" hidden="1"/>
    <row r="35" spans="4:15" ht="12.75" hidden="1">
      <c r="D35" s="14">
        <f>D8</f>
        <v>4</v>
      </c>
      <c r="E35" s="14"/>
      <c r="I35" s="14">
        <f>I8</f>
        <v>4</v>
      </c>
      <c r="J35" s="14"/>
      <c r="N35" s="14">
        <f>N8</f>
        <v>16</v>
      </c>
      <c r="O35" s="14"/>
    </row>
    <row r="36" spans="4:15" ht="12.75" hidden="1">
      <c r="D36" s="14">
        <f aca="true" t="shared" si="12" ref="D36:D43">D9</f>
        <v>3</v>
      </c>
      <c r="E36" s="14"/>
      <c r="I36" s="14">
        <f aca="true" t="shared" si="13" ref="I36:I43">I9</f>
        <v>3</v>
      </c>
      <c r="J36" s="14"/>
      <c r="N36" s="14">
        <f aca="true" t="shared" si="14" ref="N36:N43">N9</f>
        <v>12</v>
      </c>
      <c r="O36" s="14"/>
    </row>
    <row r="37" spans="4:15" ht="12.75" hidden="1">
      <c r="D37" s="14">
        <f t="shared" si="12"/>
        <v>2</v>
      </c>
      <c r="E37" s="14"/>
      <c r="I37" s="14">
        <f t="shared" si="13"/>
        <v>2</v>
      </c>
      <c r="J37" s="14"/>
      <c r="N37" s="14">
        <f t="shared" si="14"/>
        <v>8</v>
      </c>
      <c r="O37" s="14"/>
    </row>
    <row r="38" spans="4:15" ht="12.75" hidden="1">
      <c r="D38" s="14">
        <f t="shared" si="12"/>
        <v>1</v>
      </c>
      <c r="E38" s="14"/>
      <c r="I38" s="14">
        <f t="shared" si="13"/>
        <v>1</v>
      </c>
      <c r="J38" s="14"/>
      <c r="N38" s="14">
        <f t="shared" si="14"/>
        <v>4</v>
      </c>
      <c r="O38" s="14"/>
    </row>
    <row r="39" spans="4:15" ht="12.75" hidden="1">
      <c r="D39" s="14">
        <f t="shared" si="12"/>
        <v>0</v>
      </c>
      <c r="E39" s="14"/>
      <c r="I39" s="14">
        <f t="shared" si="13"/>
        <v>0</v>
      </c>
      <c r="J39" s="14"/>
      <c r="N39" s="14">
        <f t="shared" si="14"/>
        <v>0</v>
      </c>
      <c r="O39" s="14"/>
    </row>
    <row r="40" spans="4:15" ht="12.75" hidden="1">
      <c r="D40" s="14">
        <f t="shared" si="12"/>
        <v>-1</v>
      </c>
      <c r="E40" s="14"/>
      <c r="I40" s="14">
        <f t="shared" si="13"/>
        <v>-1</v>
      </c>
      <c r="J40" s="14"/>
      <c r="N40" s="14">
        <f t="shared" si="14"/>
        <v>-4</v>
      </c>
      <c r="O40" s="14"/>
    </row>
    <row r="41" spans="4:15" ht="12.75" hidden="1">
      <c r="D41" s="14">
        <f t="shared" si="12"/>
        <v>-2</v>
      </c>
      <c r="E41" s="14"/>
      <c r="I41" s="14">
        <f t="shared" si="13"/>
        <v>-2</v>
      </c>
      <c r="J41" s="14"/>
      <c r="N41" s="14">
        <f t="shared" si="14"/>
        <v>-8</v>
      </c>
      <c r="O41" s="14"/>
    </row>
    <row r="42" spans="4:15" ht="12.75" hidden="1">
      <c r="D42" s="14">
        <f t="shared" si="12"/>
        <v>-3</v>
      </c>
      <c r="E42" s="14"/>
      <c r="I42" s="14">
        <f t="shared" si="13"/>
        <v>-3</v>
      </c>
      <c r="J42" s="14"/>
      <c r="N42" s="14">
        <f t="shared" si="14"/>
        <v>-12</v>
      </c>
      <c r="O42" s="14"/>
    </row>
    <row r="43" spans="4:15" ht="12.75" hidden="1">
      <c r="D43" s="14">
        <f t="shared" si="12"/>
        <v>-4</v>
      </c>
      <c r="E43" s="14"/>
      <c r="I43" s="14">
        <f t="shared" si="13"/>
        <v>-4</v>
      </c>
      <c r="J43" s="14"/>
      <c r="N43" s="14">
        <f t="shared" si="14"/>
        <v>-16</v>
      </c>
      <c r="O43" s="14"/>
    </row>
    <row r="44" ht="12.75" hidden="1"/>
    <row r="45" ht="12.75" hidden="1"/>
    <row r="46" spans="5:15" ht="12.75" hidden="1">
      <c r="E46" s="31">
        <f>E8</f>
        <v>1.5491933384829668</v>
      </c>
      <c r="J46" s="31">
        <f>J8</f>
        <v>1.5491933384829668</v>
      </c>
      <c r="O46" s="31">
        <f>O8</f>
        <v>1.5491933384829668</v>
      </c>
    </row>
    <row r="47" spans="5:15" ht="12.75" hidden="1">
      <c r="E47" s="31">
        <f aca="true" t="shared" si="15" ref="E47:E53">E9</f>
        <v>1.161895003862225</v>
      </c>
      <c r="J47" s="31">
        <f aca="true" t="shared" si="16" ref="J47:J53">J9</f>
        <v>1.161895003862225</v>
      </c>
      <c r="O47" s="31">
        <f aca="true" t="shared" si="17" ref="O47:O53">O9</f>
        <v>1.161895003862225</v>
      </c>
    </row>
    <row r="48" spans="5:15" ht="12.75" hidden="1">
      <c r="E48" s="31">
        <f t="shared" si="15"/>
        <v>0.7745966692414834</v>
      </c>
      <c r="J48" s="31">
        <f t="shared" si="16"/>
        <v>0.7745966692414834</v>
      </c>
      <c r="O48" s="31">
        <f t="shared" si="17"/>
        <v>0.7745966692414834</v>
      </c>
    </row>
    <row r="49" spans="5:15" ht="12.75" hidden="1">
      <c r="E49" s="31">
        <f t="shared" si="15"/>
        <v>0.3872983346207417</v>
      </c>
      <c r="J49" s="31">
        <f t="shared" si="16"/>
        <v>0.3872983346207417</v>
      </c>
      <c r="O49" s="31">
        <f t="shared" si="17"/>
        <v>0.3872983346207417</v>
      </c>
    </row>
    <row r="50" spans="5:15" ht="12.75" hidden="1">
      <c r="E50" s="31">
        <f t="shared" si="15"/>
        <v>0</v>
      </c>
      <c r="J50" s="31">
        <f t="shared" si="16"/>
        <v>0</v>
      </c>
      <c r="O50" s="31">
        <f t="shared" si="17"/>
        <v>0</v>
      </c>
    </row>
    <row r="51" spans="5:15" ht="12.75" hidden="1">
      <c r="E51" s="31">
        <f t="shared" si="15"/>
        <v>-0.3872983346207417</v>
      </c>
      <c r="J51" s="31">
        <f t="shared" si="16"/>
        <v>-0.3872983346207417</v>
      </c>
      <c r="O51" s="31">
        <f t="shared" si="17"/>
        <v>-0.3872983346207417</v>
      </c>
    </row>
    <row r="52" spans="5:15" ht="12.75" hidden="1">
      <c r="E52" s="31">
        <f t="shared" si="15"/>
        <v>-0.7745966692414834</v>
      </c>
      <c r="J52" s="31">
        <f t="shared" si="16"/>
        <v>-0.7745966692414834</v>
      </c>
      <c r="O52" s="31">
        <f t="shared" si="17"/>
        <v>-0.7745966692414834</v>
      </c>
    </row>
    <row r="53" spans="5:15" ht="12.75" hidden="1">
      <c r="E53" s="31">
        <f t="shared" si="15"/>
        <v>-1.161895003862225</v>
      </c>
      <c r="J53" s="31">
        <f t="shared" si="16"/>
        <v>-1.161895003862225</v>
      </c>
      <c r="O53" s="31">
        <f t="shared" si="17"/>
        <v>-1.161895003862225</v>
      </c>
    </row>
    <row r="54" spans="5:15" ht="12.75" hidden="1">
      <c r="E54" s="31">
        <f>E16</f>
        <v>-1.5491933384829668</v>
      </c>
      <c r="J54" s="31">
        <f>J16</f>
        <v>-1.5491933384829668</v>
      </c>
      <c r="O54" s="31">
        <f>O16</f>
        <v>-1.5491933384829668</v>
      </c>
    </row>
    <row r="55" ht="12.75" hidden="1"/>
    <row r="56" spans="6:16" ht="12.75" hidden="1">
      <c r="F56" s="30">
        <f>F8</f>
        <v>33.79596669241484</v>
      </c>
      <c r="K56" s="30">
        <f>K8</f>
        <v>36.29596669241484</v>
      </c>
      <c r="P56" s="30">
        <f>P8</f>
        <v>35.24596669241483</v>
      </c>
    </row>
    <row r="57" spans="6:16" ht="12.75" hidden="1">
      <c r="F57" s="30">
        <f aca="true" t="shared" si="18" ref="F57:F63">F9</f>
        <v>31.859475019311123</v>
      </c>
      <c r="K57" s="30">
        <f aca="true" t="shared" si="19" ref="K57:K63">K9</f>
        <v>34.35947501931112</v>
      </c>
      <c r="P57" s="30">
        <f aca="true" t="shared" si="20" ref="P57:P63">P9</f>
        <v>33.30947501931113</v>
      </c>
    </row>
    <row r="58" spans="6:16" ht="12.75" hidden="1">
      <c r="F58" s="30">
        <f t="shared" si="18"/>
        <v>29.922983346207417</v>
      </c>
      <c r="K58" s="30">
        <f t="shared" si="19"/>
        <v>32.42298334620742</v>
      </c>
      <c r="P58" s="30">
        <f t="shared" si="20"/>
        <v>31.372983346207416</v>
      </c>
    </row>
    <row r="59" spans="6:16" ht="12.75" hidden="1">
      <c r="F59" s="30">
        <f t="shared" si="18"/>
        <v>27.98649167310371</v>
      </c>
      <c r="K59" s="30">
        <f t="shared" si="19"/>
        <v>30.48649167310371</v>
      </c>
      <c r="P59" s="30">
        <f t="shared" si="20"/>
        <v>29.436491673103706</v>
      </c>
    </row>
    <row r="60" spans="6:16" ht="12.75" hidden="1">
      <c r="F60" s="30">
        <f t="shared" si="18"/>
        <v>26.05</v>
      </c>
      <c r="K60" s="30">
        <f t="shared" si="19"/>
        <v>28.55</v>
      </c>
      <c r="P60" s="30">
        <f t="shared" si="20"/>
        <v>27.5</v>
      </c>
    </row>
    <row r="61" spans="6:16" ht="12.75" hidden="1">
      <c r="F61" s="30">
        <f t="shared" si="18"/>
        <v>24.113508326896294</v>
      </c>
      <c r="K61" s="30">
        <f t="shared" si="19"/>
        <v>26.613508326896287</v>
      </c>
      <c r="P61" s="30">
        <f t="shared" si="20"/>
        <v>25.563508326896294</v>
      </c>
    </row>
    <row r="62" spans="6:16" ht="12.75" hidden="1">
      <c r="F62" s="30">
        <f t="shared" si="18"/>
        <v>22.177016653792585</v>
      </c>
      <c r="K62" s="30">
        <f t="shared" si="19"/>
        <v>24.677016653792585</v>
      </c>
      <c r="P62" s="30">
        <f t="shared" si="20"/>
        <v>23.627016653792584</v>
      </c>
    </row>
    <row r="63" spans="6:16" ht="12.75" hidden="1">
      <c r="F63" s="30">
        <f t="shared" si="18"/>
        <v>20.240524980688875</v>
      </c>
      <c r="K63" s="30">
        <f t="shared" si="19"/>
        <v>22.740524980688875</v>
      </c>
      <c r="P63" s="30">
        <f t="shared" si="20"/>
        <v>21.69052498068887</v>
      </c>
    </row>
    <row r="64" spans="6:16" ht="12.75" hidden="1">
      <c r="F64" s="30">
        <f>F16</f>
        <v>18.304033307585165</v>
      </c>
      <c r="K64" s="30">
        <f>K16</f>
        <v>20.804033307585165</v>
      </c>
      <c r="P64" s="30">
        <f>P16</f>
        <v>19.754033307585168</v>
      </c>
    </row>
  </sheetData>
  <mergeCells count="4">
    <mergeCell ref="B6:F6"/>
    <mergeCell ref="G6:K6"/>
    <mergeCell ref="L6:P6"/>
    <mergeCell ref="B3:P3"/>
  </mergeCells>
  <conditionalFormatting sqref="C8:C16 H8:H16 M8:M16">
    <cfRule type="expression" priority="1" dxfId="0" stopIfTrue="1">
      <formula>(RANK(C25,$C$25:$M$33)&lt;=6)</formula>
    </cfRule>
  </conditionalFormatting>
  <conditionalFormatting sqref="D8:D16 I8:I16 N8:N16">
    <cfRule type="expression" priority="2" dxfId="0" stopIfTrue="1">
      <formula>(RANK(D35,$D$35:$N$43)&lt;=6)</formula>
    </cfRule>
  </conditionalFormatting>
  <conditionalFormatting sqref="E8:E16 J8:J16 O8:O16">
    <cfRule type="expression" priority="3" dxfId="0" stopIfTrue="1">
      <formula>(RANK(E46,$E$46:$O$54)&lt;=6)</formula>
    </cfRule>
  </conditionalFormatting>
  <conditionalFormatting sqref="F8:F16 K8:K16 P8:P16">
    <cfRule type="expression" priority="4" dxfId="0" stopIfTrue="1">
      <formula>(RANK(F56,$F$56:$P$64)&lt;=6)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5" r:id="rId1"/>
  <headerFooter alignWithMargins="0">
    <oddFooter>&amp;RCREÉ
Atelier Cote R
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P64"/>
  <sheetViews>
    <sheetView showGridLines="0" zoomScale="94" zoomScaleNormal="94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11.421875" style="1" customWidth="1"/>
    <col min="3" max="3" width="7.8515625" style="1" bestFit="1" customWidth="1"/>
    <col min="4" max="4" width="10.57421875" style="1" bestFit="1" customWidth="1"/>
    <col min="5" max="5" width="6.8515625" style="1" bestFit="1" customWidth="1"/>
    <col min="6" max="6" width="9.00390625" style="1" customWidth="1"/>
    <col min="7" max="7" width="11.421875" style="1" customWidth="1"/>
    <col min="8" max="8" width="5.421875" style="1" bestFit="1" customWidth="1"/>
    <col min="9" max="9" width="10.7109375" style="1" bestFit="1" customWidth="1"/>
    <col min="10" max="10" width="7.00390625" style="1" bestFit="1" customWidth="1"/>
    <col min="11" max="12" width="11.421875" style="1" customWidth="1"/>
    <col min="13" max="13" width="5.8515625" style="1" bestFit="1" customWidth="1"/>
    <col min="14" max="14" width="10.7109375" style="1" bestFit="1" customWidth="1"/>
    <col min="15" max="15" width="7.00390625" style="1" bestFit="1" customWidth="1"/>
    <col min="16" max="16" width="11.421875" style="1" customWidth="1"/>
    <col min="17" max="17" width="8.00390625" style="1" customWidth="1"/>
    <col min="18" max="16384" width="11.421875" style="1" customWidth="1"/>
  </cols>
  <sheetData>
    <row r="3" spans="2:16" ht="20.25">
      <c r="B3" s="48" t="s">
        <v>43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2:16" ht="12.75">
      <c r="B4" s="54" t="s">
        <v>44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="2" customFormat="1" ht="12.75"/>
    <row r="6" spans="2:16" ht="12.75">
      <c r="B6" s="44" t="s">
        <v>0</v>
      </c>
      <c r="C6" s="44"/>
      <c r="D6" s="44"/>
      <c r="E6" s="44"/>
      <c r="F6" s="44"/>
      <c r="G6" s="46" t="s">
        <v>3</v>
      </c>
      <c r="H6" s="51"/>
      <c r="I6" s="51"/>
      <c r="J6" s="51"/>
      <c r="K6" s="47"/>
      <c r="L6" s="44" t="s">
        <v>4</v>
      </c>
      <c r="M6" s="44"/>
      <c r="N6" s="44"/>
      <c r="O6" s="44"/>
      <c r="P6" s="44"/>
    </row>
    <row r="7" spans="2:16" ht="12.75">
      <c r="B7" s="5" t="s">
        <v>1</v>
      </c>
      <c r="C7" s="22" t="s">
        <v>2</v>
      </c>
      <c r="D7" s="22" t="s">
        <v>33</v>
      </c>
      <c r="E7" s="22" t="s">
        <v>35</v>
      </c>
      <c r="F7" s="22" t="s">
        <v>38</v>
      </c>
      <c r="G7" s="7" t="s">
        <v>1</v>
      </c>
      <c r="H7" s="6" t="s">
        <v>2</v>
      </c>
      <c r="I7" s="6" t="s">
        <v>33</v>
      </c>
      <c r="J7" s="6" t="s">
        <v>35</v>
      </c>
      <c r="K7" s="8" t="s">
        <v>38</v>
      </c>
      <c r="L7" s="5" t="s">
        <v>1</v>
      </c>
      <c r="M7" s="6" t="s">
        <v>2</v>
      </c>
      <c r="N7" s="6" t="s">
        <v>33</v>
      </c>
      <c r="O7" s="6" t="s">
        <v>35</v>
      </c>
      <c r="P7" s="6" t="s">
        <v>38</v>
      </c>
    </row>
    <row r="8" spans="2:16" ht="12.75">
      <c r="B8" s="9" t="s">
        <v>5</v>
      </c>
      <c r="C8" s="40">
        <v>89</v>
      </c>
      <c r="D8" s="34">
        <f aca="true" t="shared" si="0" ref="D8:D16">C8-C$18</f>
        <v>4</v>
      </c>
      <c r="E8" s="34">
        <f aca="true" t="shared" si="1" ref="E8:E16">D8/C$19</f>
        <v>1.5491933384829668</v>
      </c>
      <c r="F8" s="32">
        <f aca="true" t="shared" si="2" ref="F8:F16">(E8+C$22+5)*5</f>
        <v>33.79596669241484</v>
      </c>
      <c r="G8" s="38" t="s">
        <v>15</v>
      </c>
      <c r="H8" s="40">
        <v>79</v>
      </c>
      <c r="I8" s="34">
        <f aca="true" t="shared" si="3" ref="I8:I16">H8-H$18</f>
        <v>4</v>
      </c>
      <c r="J8" s="34">
        <f aca="true" t="shared" si="4" ref="J8:J16">I8/H$19</f>
        <v>1.5491933384829668</v>
      </c>
      <c r="K8" s="32">
        <f aca="true" t="shared" si="5" ref="K8:K16">(J8+H$22+5)*5</f>
        <v>36.29596669241484</v>
      </c>
      <c r="L8" s="38" t="s">
        <v>24</v>
      </c>
      <c r="M8" s="40">
        <v>91</v>
      </c>
      <c r="N8" s="34">
        <f aca="true" t="shared" si="6" ref="N8:N16">M8-M$18</f>
        <v>16</v>
      </c>
      <c r="O8" s="34">
        <f aca="true" t="shared" si="7" ref="O8:O16">N8/M$19</f>
        <v>1.5491933384829668</v>
      </c>
      <c r="P8" s="32">
        <f aca="true" t="shared" si="8" ref="P8:P16">(O8+M$22+5)*5</f>
        <v>35.24596669241483</v>
      </c>
    </row>
    <row r="9" spans="2:16" ht="12.75">
      <c r="B9" s="2" t="s">
        <v>6</v>
      </c>
      <c r="C9" s="41">
        <v>88</v>
      </c>
      <c r="D9" s="33">
        <f t="shared" si="0"/>
        <v>3</v>
      </c>
      <c r="E9" s="33">
        <f t="shared" si="1"/>
        <v>1.161895003862225</v>
      </c>
      <c r="F9" s="36">
        <f t="shared" si="2"/>
        <v>31.859475019311123</v>
      </c>
      <c r="G9" s="11" t="s">
        <v>16</v>
      </c>
      <c r="H9" s="41">
        <v>78</v>
      </c>
      <c r="I9" s="33">
        <f t="shared" si="3"/>
        <v>3</v>
      </c>
      <c r="J9" s="33">
        <f t="shared" si="4"/>
        <v>1.161895003862225</v>
      </c>
      <c r="K9" s="36">
        <f t="shared" si="5"/>
        <v>34.35947501931112</v>
      </c>
      <c r="L9" s="11" t="s">
        <v>25</v>
      </c>
      <c r="M9" s="41">
        <v>87</v>
      </c>
      <c r="N9" s="33">
        <f t="shared" si="6"/>
        <v>12</v>
      </c>
      <c r="O9" s="33">
        <f t="shared" si="7"/>
        <v>1.161895003862225</v>
      </c>
      <c r="P9" s="36">
        <f t="shared" si="8"/>
        <v>33.30947501931113</v>
      </c>
    </row>
    <row r="10" spans="2:16" ht="12.75">
      <c r="B10" s="2" t="s">
        <v>7</v>
      </c>
      <c r="C10" s="41">
        <v>87</v>
      </c>
      <c r="D10" s="33">
        <f t="shared" si="0"/>
        <v>2</v>
      </c>
      <c r="E10" s="33">
        <f t="shared" si="1"/>
        <v>0.7745966692414834</v>
      </c>
      <c r="F10" s="36">
        <f t="shared" si="2"/>
        <v>29.922983346207417</v>
      </c>
      <c r="G10" s="11" t="s">
        <v>17</v>
      </c>
      <c r="H10" s="41">
        <v>77</v>
      </c>
      <c r="I10" s="33">
        <f t="shared" si="3"/>
        <v>2</v>
      </c>
      <c r="J10" s="33">
        <f t="shared" si="4"/>
        <v>0.7745966692414834</v>
      </c>
      <c r="K10" s="36">
        <f t="shared" si="5"/>
        <v>32.42298334620742</v>
      </c>
      <c r="L10" s="11" t="s">
        <v>26</v>
      </c>
      <c r="M10" s="41">
        <v>83</v>
      </c>
      <c r="N10" s="33">
        <f t="shared" si="6"/>
        <v>8</v>
      </c>
      <c r="O10" s="33">
        <f t="shared" si="7"/>
        <v>0.7745966692414834</v>
      </c>
      <c r="P10" s="36">
        <f t="shared" si="8"/>
        <v>31.372983346207416</v>
      </c>
    </row>
    <row r="11" spans="2:16" ht="12.75">
      <c r="B11" s="2" t="s">
        <v>8</v>
      </c>
      <c r="C11" s="41">
        <v>86</v>
      </c>
      <c r="D11" s="33">
        <f t="shared" si="0"/>
        <v>1</v>
      </c>
      <c r="E11" s="33">
        <f t="shared" si="1"/>
        <v>0.3872983346207417</v>
      </c>
      <c r="F11" s="36">
        <f t="shared" si="2"/>
        <v>27.98649167310371</v>
      </c>
      <c r="G11" s="11" t="s">
        <v>18</v>
      </c>
      <c r="H11" s="41">
        <v>76</v>
      </c>
      <c r="I11" s="33">
        <f t="shared" si="3"/>
        <v>1</v>
      </c>
      <c r="J11" s="33">
        <f t="shared" si="4"/>
        <v>0.3872983346207417</v>
      </c>
      <c r="K11" s="36">
        <f t="shared" si="5"/>
        <v>30.48649167310371</v>
      </c>
      <c r="L11" s="11" t="s">
        <v>27</v>
      </c>
      <c r="M11" s="41">
        <v>79</v>
      </c>
      <c r="N11" s="33">
        <f t="shared" si="6"/>
        <v>4</v>
      </c>
      <c r="O11" s="33">
        <f t="shared" si="7"/>
        <v>0.3872983346207417</v>
      </c>
      <c r="P11" s="36">
        <f t="shared" si="8"/>
        <v>29.436491673103706</v>
      </c>
    </row>
    <row r="12" spans="2:16" ht="12.75">
      <c r="B12" s="2" t="s">
        <v>9</v>
      </c>
      <c r="C12" s="41">
        <v>85</v>
      </c>
      <c r="D12" s="33">
        <f t="shared" si="0"/>
        <v>0</v>
      </c>
      <c r="E12" s="33">
        <f t="shared" si="1"/>
        <v>0</v>
      </c>
      <c r="F12" s="36">
        <f t="shared" si="2"/>
        <v>26.05</v>
      </c>
      <c r="G12" s="11" t="s">
        <v>19</v>
      </c>
      <c r="H12" s="41">
        <v>75</v>
      </c>
      <c r="I12" s="33">
        <f t="shared" si="3"/>
        <v>0</v>
      </c>
      <c r="J12" s="33">
        <f t="shared" si="4"/>
        <v>0</v>
      </c>
      <c r="K12" s="36">
        <f t="shared" si="5"/>
        <v>28.55</v>
      </c>
      <c r="L12" s="11" t="s">
        <v>28</v>
      </c>
      <c r="M12" s="41">
        <v>75</v>
      </c>
      <c r="N12" s="33">
        <f t="shared" si="6"/>
        <v>0</v>
      </c>
      <c r="O12" s="33">
        <f t="shared" si="7"/>
        <v>0</v>
      </c>
      <c r="P12" s="36">
        <f t="shared" si="8"/>
        <v>27.5</v>
      </c>
    </row>
    <row r="13" spans="2:16" ht="12.75">
      <c r="B13" s="2" t="s">
        <v>10</v>
      </c>
      <c r="C13" s="41">
        <v>84</v>
      </c>
      <c r="D13" s="33">
        <f t="shared" si="0"/>
        <v>-1</v>
      </c>
      <c r="E13" s="33">
        <f t="shared" si="1"/>
        <v>-0.3872983346207417</v>
      </c>
      <c r="F13" s="36">
        <f t="shared" si="2"/>
        <v>24.113508326896294</v>
      </c>
      <c r="G13" s="11" t="s">
        <v>20</v>
      </c>
      <c r="H13" s="41">
        <v>74</v>
      </c>
      <c r="I13" s="33">
        <f t="shared" si="3"/>
        <v>-1</v>
      </c>
      <c r="J13" s="33">
        <f t="shared" si="4"/>
        <v>-0.3872983346207417</v>
      </c>
      <c r="K13" s="36">
        <f t="shared" si="5"/>
        <v>26.613508326896287</v>
      </c>
      <c r="L13" s="11" t="s">
        <v>29</v>
      </c>
      <c r="M13" s="41">
        <v>71</v>
      </c>
      <c r="N13" s="33">
        <f t="shared" si="6"/>
        <v>-4</v>
      </c>
      <c r="O13" s="33">
        <f t="shared" si="7"/>
        <v>-0.3872983346207417</v>
      </c>
      <c r="P13" s="36">
        <f t="shared" si="8"/>
        <v>25.563508326896294</v>
      </c>
    </row>
    <row r="14" spans="2:16" ht="12.75">
      <c r="B14" s="2" t="s">
        <v>11</v>
      </c>
      <c r="C14" s="41">
        <v>83</v>
      </c>
      <c r="D14" s="33">
        <f t="shared" si="0"/>
        <v>-2</v>
      </c>
      <c r="E14" s="33">
        <f t="shared" si="1"/>
        <v>-0.7745966692414834</v>
      </c>
      <c r="F14" s="36">
        <f t="shared" si="2"/>
        <v>22.177016653792585</v>
      </c>
      <c r="G14" s="11" t="s">
        <v>21</v>
      </c>
      <c r="H14" s="41">
        <v>73</v>
      </c>
      <c r="I14" s="33">
        <f t="shared" si="3"/>
        <v>-2</v>
      </c>
      <c r="J14" s="33">
        <f t="shared" si="4"/>
        <v>-0.7745966692414834</v>
      </c>
      <c r="K14" s="36">
        <f t="shared" si="5"/>
        <v>24.677016653792585</v>
      </c>
      <c r="L14" s="11" t="s">
        <v>30</v>
      </c>
      <c r="M14" s="41">
        <v>67</v>
      </c>
      <c r="N14" s="33">
        <f t="shared" si="6"/>
        <v>-8</v>
      </c>
      <c r="O14" s="33">
        <f t="shared" si="7"/>
        <v>-0.7745966692414834</v>
      </c>
      <c r="P14" s="36">
        <f t="shared" si="8"/>
        <v>23.627016653792584</v>
      </c>
    </row>
    <row r="15" spans="2:16" ht="12.75">
      <c r="B15" s="2" t="s">
        <v>12</v>
      </c>
      <c r="C15" s="41">
        <v>82</v>
      </c>
      <c r="D15" s="33">
        <f t="shared" si="0"/>
        <v>-3</v>
      </c>
      <c r="E15" s="33">
        <f t="shared" si="1"/>
        <v>-1.161895003862225</v>
      </c>
      <c r="F15" s="36">
        <f t="shared" si="2"/>
        <v>20.240524980688875</v>
      </c>
      <c r="G15" s="11" t="s">
        <v>22</v>
      </c>
      <c r="H15" s="41">
        <v>72</v>
      </c>
      <c r="I15" s="33">
        <f t="shared" si="3"/>
        <v>-3</v>
      </c>
      <c r="J15" s="33">
        <f t="shared" si="4"/>
        <v>-1.161895003862225</v>
      </c>
      <c r="K15" s="36">
        <f t="shared" si="5"/>
        <v>22.740524980688875</v>
      </c>
      <c r="L15" s="11" t="s">
        <v>31</v>
      </c>
      <c r="M15" s="41">
        <v>63</v>
      </c>
      <c r="N15" s="33">
        <f t="shared" si="6"/>
        <v>-12</v>
      </c>
      <c r="O15" s="33">
        <f t="shared" si="7"/>
        <v>-1.161895003862225</v>
      </c>
      <c r="P15" s="36">
        <f t="shared" si="8"/>
        <v>21.69052498068887</v>
      </c>
    </row>
    <row r="16" spans="2:16" ht="12.75">
      <c r="B16" s="12" t="s">
        <v>13</v>
      </c>
      <c r="C16" s="42">
        <v>81</v>
      </c>
      <c r="D16" s="35">
        <f t="shared" si="0"/>
        <v>-4</v>
      </c>
      <c r="E16" s="35">
        <f t="shared" si="1"/>
        <v>-1.5491933384829668</v>
      </c>
      <c r="F16" s="37">
        <f t="shared" si="2"/>
        <v>18.304033307585165</v>
      </c>
      <c r="G16" s="39" t="s">
        <v>23</v>
      </c>
      <c r="H16" s="42">
        <v>71</v>
      </c>
      <c r="I16" s="35">
        <f t="shared" si="3"/>
        <v>-4</v>
      </c>
      <c r="J16" s="35">
        <f t="shared" si="4"/>
        <v>-1.5491933384829668</v>
      </c>
      <c r="K16" s="37">
        <f t="shared" si="5"/>
        <v>20.804033307585165</v>
      </c>
      <c r="L16" s="39" t="s">
        <v>32</v>
      </c>
      <c r="M16" s="42">
        <v>59</v>
      </c>
      <c r="N16" s="35">
        <f t="shared" si="6"/>
        <v>-16</v>
      </c>
      <c r="O16" s="35">
        <f t="shared" si="7"/>
        <v>-1.5491933384829668</v>
      </c>
      <c r="P16" s="37">
        <f t="shared" si="8"/>
        <v>19.754033307585168</v>
      </c>
    </row>
    <row r="17" spans="2:4" ht="12.75">
      <c r="B17" s="11"/>
      <c r="C17" s="14"/>
      <c r="D17" s="14"/>
    </row>
    <row r="18" spans="2:14" ht="12.75">
      <c r="B18" s="15" t="s">
        <v>14</v>
      </c>
      <c r="C18" s="18">
        <f>AVERAGE(C8:C16)</f>
        <v>85</v>
      </c>
      <c r="D18" s="16"/>
      <c r="G18" s="17"/>
      <c r="H18" s="18">
        <f>AVERAGE(H8:H16)</f>
        <v>75</v>
      </c>
      <c r="I18" s="16"/>
      <c r="L18" s="17"/>
      <c r="M18" s="18">
        <f>AVERAGE(M8:M16)</f>
        <v>75</v>
      </c>
      <c r="N18" s="16"/>
    </row>
    <row r="19" spans="2:14" ht="12.75">
      <c r="B19" s="15" t="s">
        <v>34</v>
      </c>
      <c r="C19" s="18">
        <f>STDEVP(C8:C16)</f>
        <v>2.581988897471611</v>
      </c>
      <c r="D19" s="19"/>
      <c r="G19" s="17"/>
      <c r="H19" s="18">
        <f>STDEVP(H8:H16)</f>
        <v>2.581988897471611</v>
      </c>
      <c r="I19" s="18"/>
      <c r="L19" s="17"/>
      <c r="M19" s="18">
        <f>STDEVP(M8:M16)</f>
        <v>10.327955589886445</v>
      </c>
      <c r="N19" s="18"/>
    </row>
    <row r="21" spans="2:13" ht="12.75">
      <c r="B21" s="15" t="s">
        <v>37</v>
      </c>
      <c r="C21" s="43">
        <v>78</v>
      </c>
      <c r="H21" s="43">
        <v>85</v>
      </c>
      <c r="M21" s="43">
        <v>82</v>
      </c>
    </row>
    <row r="22" spans="2:13" ht="12.75">
      <c r="B22" s="15" t="s">
        <v>36</v>
      </c>
      <c r="C22" s="18">
        <f>ROUND((C21-75)/14,2)</f>
        <v>0.21</v>
      </c>
      <c r="H22" s="18">
        <f>ROUND((H21-75)/14,2)</f>
        <v>0.71</v>
      </c>
      <c r="M22" s="18">
        <f>ROUND((M21-75)/14,2)</f>
        <v>0.5</v>
      </c>
    </row>
    <row r="23" ht="12.75">
      <c r="B23" s="20"/>
    </row>
    <row r="25" spans="3:15" ht="12.75" hidden="1">
      <c r="C25" s="14">
        <f aca="true" t="shared" si="9" ref="C25:C33">C8</f>
        <v>89</v>
      </c>
      <c r="D25" s="14"/>
      <c r="E25" s="14"/>
      <c r="H25" s="14">
        <f aca="true" t="shared" si="10" ref="H25:H33">H8</f>
        <v>79</v>
      </c>
      <c r="I25" s="14"/>
      <c r="J25" s="14"/>
      <c r="M25" s="14">
        <f aca="true" t="shared" si="11" ref="M25:M33">M8</f>
        <v>91</v>
      </c>
      <c r="N25" s="14"/>
      <c r="O25" s="14"/>
    </row>
    <row r="26" spans="3:15" ht="12.75" hidden="1">
      <c r="C26" s="14">
        <f t="shared" si="9"/>
        <v>88</v>
      </c>
      <c r="D26" s="14"/>
      <c r="E26" s="14"/>
      <c r="H26" s="14">
        <f t="shared" si="10"/>
        <v>78</v>
      </c>
      <c r="I26" s="14"/>
      <c r="J26" s="14"/>
      <c r="M26" s="14">
        <f t="shared" si="11"/>
        <v>87</v>
      </c>
      <c r="N26" s="14"/>
      <c r="O26" s="14"/>
    </row>
    <row r="27" spans="3:15" ht="12.75" hidden="1">
      <c r="C27" s="14">
        <f t="shared" si="9"/>
        <v>87</v>
      </c>
      <c r="D27" s="14"/>
      <c r="E27" s="14"/>
      <c r="H27" s="14">
        <f t="shared" si="10"/>
        <v>77</v>
      </c>
      <c r="I27" s="14"/>
      <c r="J27" s="14"/>
      <c r="M27" s="14">
        <f t="shared" si="11"/>
        <v>83</v>
      </c>
      <c r="N27" s="14"/>
      <c r="O27" s="14"/>
    </row>
    <row r="28" spans="3:15" ht="12.75" hidden="1">
      <c r="C28" s="14">
        <f t="shared" si="9"/>
        <v>86</v>
      </c>
      <c r="D28" s="14"/>
      <c r="E28" s="14"/>
      <c r="H28" s="14">
        <f t="shared" si="10"/>
        <v>76</v>
      </c>
      <c r="I28" s="14"/>
      <c r="J28" s="14"/>
      <c r="M28" s="14">
        <f t="shared" si="11"/>
        <v>79</v>
      </c>
      <c r="N28" s="14"/>
      <c r="O28" s="14"/>
    </row>
    <row r="29" spans="3:15" ht="12.75" hidden="1">
      <c r="C29" s="14">
        <f t="shared" si="9"/>
        <v>85</v>
      </c>
      <c r="D29" s="14"/>
      <c r="E29" s="14"/>
      <c r="H29" s="14">
        <f t="shared" si="10"/>
        <v>75</v>
      </c>
      <c r="I29" s="14"/>
      <c r="J29" s="14"/>
      <c r="M29" s="14">
        <f t="shared" si="11"/>
        <v>75</v>
      </c>
      <c r="N29" s="14"/>
      <c r="O29" s="14"/>
    </row>
    <row r="30" spans="3:15" ht="12.75" hidden="1">
      <c r="C30" s="14">
        <f t="shared" si="9"/>
        <v>84</v>
      </c>
      <c r="D30" s="14"/>
      <c r="E30" s="14"/>
      <c r="H30" s="14">
        <f t="shared" si="10"/>
        <v>74</v>
      </c>
      <c r="I30" s="14"/>
      <c r="J30" s="14"/>
      <c r="M30" s="14">
        <f t="shared" si="11"/>
        <v>71</v>
      </c>
      <c r="N30" s="14"/>
      <c r="O30" s="14"/>
    </row>
    <row r="31" spans="3:15" ht="12.75" hidden="1">
      <c r="C31" s="14">
        <f t="shared" si="9"/>
        <v>83</v>
      </c>
      <c r="D31" s="14"/>
      <c r="E31" s="14"/>
      <c r="H31" s="14">
        <f t="shared" si="10"/>
        <v>73</v>
      </c>
      <c r="I31" s="14"/>
      <c r="J31" s="14"/>
      <c r="M31" s="14">
        <f t="shared" si="11"/>
        <v>67</v>
      </c>
      <c r="N31" s="14"/>
      <c r="O31" s="14"/>
    </row>
    <row r="32" spans="3:15" ht="12.75" hidden="1">
      <c r="C32" s="14">
        <f t="shared" si="9"/>
        <v>82</v>
      </c>
      <c r="D32" s="14"/>
      <c r="E32" s="14"/>
      <c r="H32" s="14">
        <f t="shared" si="10"/>
        <v>72</v>
      </c>
      <c r="I32" s="14"/>
      <c r="J32" s="14"/>
      <c r="M32" s="14">
        <f t="shared" si="11"/>
        <v>63</v>
      </c>
      <c r="N32" s="14"/>
      <c r="O32" s="14"/>
    </row>
    <row r="33" spans="3:15" ht="12.75" hidden="1">
      <c r="C33" s="14">
        <f t="shared" si="9"/>
        <v>81</v>
      </c>
      <c r="D33" s="14"/>
      <c r="E33" s="14"/>
      <c r="H33" s="14">
        <f t="shared" si="10"/>
        <v>71</v>
      </c>
      <c r="I33" s="14"/>
      <c r="J33" s="14"/>
      <c r="M33" s="14">
        <f t="shared" si="11"/>
        <v>59</v>
      </c>
      <c r="N33" s="14"/>
      <c r="O33" s="14"/>
    </row>
    <row r="34" ht="12.75" hidden="1"/>
    <row r="35" spans="4:15" ht="12.75" hidden="1">
      <c r="D35" s="14">
        <f aca="true" t="shared" si="12" ref="D35:D43">D8</f>
        <v>4</v>
      </c>
      <c r="E35" s="14"/>
      <c r="I35" s="14">
        <f aca="true" t="shared" si="13" ref="I35:I43">I8</f>
        <v>4</v>
      </c>
      <c r="J35" s="14"/>
      <c r="N35" s="14">
        <f aca="true" t="shared" si="14" ref="N35:N43">N8</f>
        <v>16</v>
      </c>
      <c r="O35" s="14"/>
    </row>
    <row r="36" spans="4:15" ht="12.75" hidden="1">
      <c r="D36" s="14">
        <f t="shared" si="12"/>
        <v>3</v>
      </c>
      <c r="E36" s="14"/>
      <c r="I36" s="14">
        <f t="shared" si="13"/>
        <v>3</v>
      </c>
      <c r="J36" s="14"/>
      <c r="N36" s="14">
        <f t="shared" si="14"/>
        <v>12</v>
      </c>
      <c r="O36" s="14"/>
    </row>
    <row r="37" spans="4:15" ht="12.75" hidden="1">
      <c r="D37" s="14">
        <f t="shared" si="12"/>
        <v>2</v>
      </c>
      <c r="E37" s="14"/>
      <c r="I37" s="14">
        <f t="shared" si="13"/>
        <v>2</v>
      </c>
      <c r="J37" s="14"/>
      <c r="N37" s="14">
        <f t="shared" si="14"/>
        <v>8</v>
      </c>
      <c r="O37" s="14"/>
    </row>
    <row r="38" spans="4:15" ht="12.75" hidden="1">
      <c r="D38" s="14">
        <f t="shared" si="12"/>
        <v>1</v>
      </c>
      <c r="E38" s="14"/>
      <c r="I38" s="14">
        <f t="shared" si="13"/>
        <v>1</v>
      </c>
      <c r="J38" s="14"/>
      <c r="N38" s="14">
        <f t="shared" si="14"/>
        <v>4</v>
      </c>
      <c r="O38" s="14"/>
    </row>
    <row r="39" spans="4:15" ht="12.75" hidden="1">
      <c r="D39" s="14">
        <f t="shared" si="12"/>
        <v>0</v>
      </c>
      <c r="E39" s="14"/>
      <c r="I39" s="14">
        <f t="shared" si="13"/>
        <v>0</v>
      </c>
      <c r="J39" s="14"/>
      <c r="N39" s="14">
        <f t="shared" si="14"/>
        <v>0</v>
      </c>
      <c r="O39" s="14"/>
    </row>
    <row r="40" spans="4:15" ht="12.75" hidden="1">
      <c r="D40" s="14">
        <f t="shared" si="12"/>
        <v>-1</v>
      </c>
      <c r="E40" s="14"/>
      <c r="I40" s="14">
        <f t="shared" si="13"/>
        <v>-1</v>
      </c>
      <c r="J40" s="14"/>
      <c r="N40" s="14">
        <f t="shared" si="14"/>
        <v>-4</v>
      </c>
      <c r="O40" s="14"/>
    </row>
    <row r="41" spans="4:15" ht="12.75" hidden="1">
      <c r="D41" s="14">
        <f t="shared" si="12"/>
        <v>-2</v>
      </c>
      <c r="E41" s="14"/>
      <c r="I41" s="14">
        <f t="shared" si="13"/>
        <v>-2</v>
      </c>
      <c r="J41" s="14"/>
      <c r="N41" s="14">
        <f t="shared" si="14"/>
        <v>-8</v>
      </c>
      <c r="O41" s="14"/>
    </row>
    <row r="42" spans="4:15" ht="12.75" hidden="1">
      <c r="D42" s="14">
        <f t="shared" si="12"/>
        <v>-3</v>
      </c>
      <c r="E42" s="14"/>
      <c r="I42" s="14">
        <f t="shared" si="13"/>
        <v>-3</v>
      </c>
      <c r="J42" s="14"/>
      <c r="N42" s="14">
        <f t="shared" si="14"/>
        <v>-12</v>
      </c>
      <c r="O42" s="14"/>
    </row>
    <row r="43" spans="4:15" ht="12.75" hidden="1">
      <c r="D43" s="14">
        <f t="shared" si="12"/>
        <v>-4</v>
      </c>
      <c r="E43" s="14"/>
      <c r="I43" s="14">
        <f t="shared" si="13"/>
        <v>-4</v>
      </c>
      <c r="J43" s="14"/>
      <c r="N43" s="14">
        <f t="shared" si="14"/>
        <v>-16</v>
      </c>
      <c r="O43" s="14"/>
    </row>
    <row r="44" ht="12.75" hidden="1"/>
    <row r="45" ht="12.75" hidden="1"/>
    <row r="46" spans="5:15" ht="12.75" hidden="1">
      <c r="E46" s="31">
        <f aca="true" t="shared" si="15" ref="E46:E54">E8</f>
        <v>1.5491933384829668</v>
      </c>
      <c r="J46" s="31">
        <f aca="true" t="shared" si="16" ref="J46:J54">J8</f>
        <v>1.5491933384829668</v>
      </c>
      <c r="O46" s="31">
        <f aca="true" t="shared" si="17" ref="O46:O54">O8</f>
        <v>1.5491933384829668</v>
      </c>
    </row>
    <row r="47" spans="5:15" ht="12.75" hidden="1">
      <c r="E47" s="31">
        <f t="shared" si="15"/>
        <v>1.161895003862225</v>
      </c>
      <c r="J47" s="31">
        <f t="shared" si="16"/>
        <v>1.161895003862225</v>
      </c>
      <c r="O47" s="31">
        <f t="shared" si="17"/>
        <v>1.161895003862225</v>
      </c>
    </row>
    <row r="48" spans="5:15" ht="12.75" hidden="1">
      <c r="E48" s="31">
        <f t="shared" si="15"/>
        <v>0.7745966692414834</v>
      </c>
      <c r="J48" s="31">
        <f t="shared" si="16"/>
        <v>0.7745966692414834</v>
      </c>
      <c r="O48" s="31">
        <f t="shared" si="17"/>
        <v>0.7745966692414834</v>
      </c>
    </row>
    <row r="49" spans="5:15" ht="12.75" hidden="1">
      <c r="E49" s="31">
        <f t="shared" si="15"/>
        <v>0.3872983346207417</v>
      </c>
      <c r="J49" s="31">
        <f t="shared" si="16"/>
        <v>0.3872983346207417</v>
      </c>
      <c r="O49" s="31">
        <f t="shared" si="17"/>
        <v>0.3872983346207417</v>
      </c>
    </row>
    <row r="50" spans="5:15" ht="12.75" hidden="1">
      <c r="E50" s="31">
        <f t="shared" si="15"/>
        <v>0</v>
      </c>
      <c r="J50" s="31">
        <f t="shared" si="16"/>
        <v>0</v>
      </c>
      <c r="O50" s="31">
        <f t="shared" si="17"/>
        <v>0</v>
      </c>
    </row>
    <row r="51" spans="5:15" ht="12.75" hidden="1">
      <c r="E51" s="31">
        <f t="shared" si="15"/>
        <v>-0.3872983346207417</v>
      </c>
      <c r="J51" s="31">
        <f t="shared" si="16"/>
        <v>-0.3872983346207417</v>
      </c>
      <c r="O51" s="31">
        <f t="shared" si="17"/>
        <v>-0.3872983346207417</v>
      </c>
    </row>
    <row r="52" spans="5:15" ht="12.75" hidden="1">
      <c r="E52" s="31">
        <f t="shared" si="15"/>
        <v>-0.7745966692414834</v>
      </c>
      <c r="J52" s="31">
        <f t="shared" si="16"/>
        <v>-0.7745966692414834</v>
      </c>
      <c r="O52" s="31">
        <f t="shared" si="17"/>
        <v>-0.7745966692414834</v>
      </c>
    </row>
    <row r="53" spans="5:15" ht="12.75" hidden="1">
      <c r="E53" s="31">
        <f t="shared" si="15"/>
        <v>-1.161895003862225</v>
      </c>
      <c r="J53" s="31">
        <f t="shared" si="16"/>
        <v>-1.161895003862225</v>
      </c>
      <c r="O53" s="31">
        <f t="shared" si="17"/>
        <v>-1.161895003862225</v>
      </c>
    </row>
    <row r="54" spans="5:15" ht="12.75" hidden="1">
      <c r="E54" s="31">
        <f t="shared" si="15"/>
        <v>-1.5491933384829668</v>
      </c>
      <c r="J54" s="31">
        <f t="shared" si="16"/>
        <v>-1.5491933384829668</v>
      </c>
      <c r="O54" s="31">
        <f t="shared" si="17"/>
        <v>-1.5491933384829668</v>
      </c>
    </row>
    <row r="55" ht="12.75" hidden="1"/>
    <row r="56" spans="6:16" ht="12.75" hidden="1">
      <c r="F56" s="30">
        <f aca="true" t="shared" si="18" ref="F56:F64">F8</f>
        <v>33.79596669241484</v>
      </c>
      <c r="K56" s="30">
        <f aca="true" t="shared" si="19" ref="K56:K64">K8</f>
        <v>36.29596669241484</v>
      </c>
      <c r="P56" s="30">
        <f aca="true" t="shared" si="20" ref="P56:P64">P8</f>
        <v>35.24596669241483</v>
      </c>
    </row>
    <row r="57" spans="6:16" ht="12.75" hidden="1">
      <c r="F57" s="30">
        <f t="shared" si="18"/>
        <v>31.859475019311123</v>
      </c>
      <c r="K57" s="30">
        <f t="shared" si="19"/>
        <v>34.35947501931112</v>
      </c>
      <c r="P57" s="30">
        <f t="shared" si="20"/>
        <v>33.30947501931113</v>
      </c>
    </row>
    <row r="58" spans="6:16" ht="12.75" hidden="1">
      <c r="F58" s="30">
        <f t="shared" si="18"/>
        <v>29.922983346207417</v>
      </c>
      <c r="K58" s="30">
        <f t="shared" si="19"/>
        <v>32.42298334620742</v>
      </c>
      <c r="P58" s="30">
        <f t="shared" si="20"/>
        <v>31.372983346207416</v>
      </c>
    </row>
    <row r="59" spans="6:16" ht="12.75" hidden="1">
      <c r="F59" s="30">
        <f t="shared" si="18"/>
        <v>27.98649167310371</v>
      </c>
      <c r="K59" s="30">
        <f t="shared" si="19"/>
        <v>30.48649167310371</v>
      </c>
      <c r="P59" s="30">
        <f t="shared" si="20"/>
        <v>29.436491673103706</v>
      </c>
    </row>
    <row r="60" spans="6:16" ht="12.75" hidden="1">
      <c r="F60" s="30">
        <f t="shared" si="18"/>
        <v>26.05</v>
      </c>
      <c r="K60" s="30">
        <f t="shared" si="19"/>
        <v>28.55</v>
      </c>
      <c r="P60" s="30">
        <f t="shared" si="20"/>
        <v>27.5</v>
      </c>
    </row>
    <row r="61" spans="6:16" ht="12.75" hidden="1">
      <c r="F61" s="30">
        <f t="shared" si="18"/>
        <v>24.113508326896294</v>
      </c>
      <c r="K61" s="30">
        <f t="shared" si="19"/>
        <v>26.613508326896287</v>
      </c>
      <c r="P61" s="30">
        <f t="shared" si="20"/>
        <v>25.563508326896294</v>
      </c>
    </row>
    <row r="62" spans="6:16" ht="12.75" hidden="1">
      <c r="F62" s="30">
        <f t="shared" si="18"/>
        <v>22.177016653792585</v>
      </c>
      <c r="K62" s="30">
        <f t="shared" si="19"/>
        <v>24.677016653792585</v>
      </c>
      <c r="P62" s="30">
        <f t="shared" si="20"/>
        <v>23.627016653792584</v>
      </c>
    </row>
    <row r="63" spans="6:16" ht="12.75" hidden="1">
      <c r="F63" s="30">
        <f t="shared" si="18"/>
        <v>20.240524980688875</v>
      </c>
      <c r="K63" s="30">
        <f t="shared" si="19"/>
        <v>22.740524980688875</v>
      </c>
      <c r="P63" s="30">
        <f t="shared" si="20"/>
        <v>21.69052498068887</v>
      </c>
    </row>
    <row r="64" spans="6:16" ht="12.75" hidden="1">
      <c r="F64" s="30">
        <f t="shared" si="18"/>
        <v>18.304033307585165</v>
      </c>
      <c r="K64" s="30">
        <f t="shared" si="19"/>
        <v>20.804033307585165</v>
      </c>
      <c r="P64" s="30">
        <f t="shared" si="20"/>
        <v>19.754033307585168</v>
      </c>
    </row>
  </sheetData>
  <sheetProtection/>
  <mergeCells count="5">
    <mergeCell ref="B6:F6"/>
    <mergeCell ref="G6:K6"/>
    <mergeCell ref="L6:P6"/>
    <mergeCell ref="B3:P3"/>
    <mergeCell ref="B4:P4"/>
  </mergeCells>
  <conditionalFormatting sqref="C8:C16 H8:H16 M8:M16">
    <cfRule type="expression" priority="1" dxfId="0" stopIfTrue="1">
      <formula>(RANK(C25,$C$25:$M$33)&lt;=6)</formula>
    </cfRule>
  </conditionalFormatting>
  <conditionalFormatting sqref="D8:D16 I8:I16 N8:N16">
    <cfRule type="expression" priority="2" dxfId="0" stopIfTrue="1">
      <formula>(RANK(D35,$D$35:$N$43)&lt;=6)</formula>
    </cfRule>
  </conditionalFormatting>
  <conditionalFormatting sqref="E8:E16 J8:J16 O8:O16">
    <cfRule type="expression" priority="3" dxfId="0" stopIfTrue="1">
      <formula>(RANK(E46,$E$46:$O$54)&lt;=6)</formula>
    </cfRule>
  </conditionalFormatting>
  <conditionalFormatting sqref="F8:F16 K8:K16 P8:P16">
    <cfRule type="expression" priority="4" dxfId="0" stopIfTrue="1">
      <formula>(RANK(F56,$F$56:$P$64)&lt;=6)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  <headerFooter alignWithMargins="0">
    <oddFooter>&amp;RCREÉ
Atelier Cote R
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 - FSE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DSavard</dc:creator>
  <cp:keywords/>
  <dc:description/>
  <cp:lastModifiedBy>DSavard</cp:lastModifiedBy>
  <cp:lastPrinted>2007-10-02T11:55:03Z</cp:lastPrinted>
  <dcterms:created xsi:type="dcterms:W3CDTF">2007-10-02T03:47:14Z</dcterms:created>
  <dcterms:modified xsi:type="dcterms:W3CDTF">2007-10-02T12:37:47Z</dcterms:modified>
  <cp:category/>
  <cp:version/>
  <cp:contentType/>
  <cp:contentStatus/>
</cp:coreProperties>
</file>